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11760"/>
  </bookViews>
  <sheets>
    <sheet name="Z1" sheetId="23" r:id="rId1"/>
    <sheet name="Z3" sheetId="24" r:id="rId2"/>
    <sheet name="Z4" sheetId="25" r:id="rId3"/>
    <sheet name="Z14" sheetId="26" r:id="rId4"/>
    <sheet name="Z16" sheetId="27" r:id="rId5"/>
    <sheet name="Z17" sheetId="28" r:id="rId6"/>
    <sheet name="Z31" sheetId="29" r:id="rId7"/>
    <sheet name="Z33" sheetId="30" r:id="rId8"/>
    <sheet name="Z34" sheetId="31" r:id="rId9"/>
    <sheet name="Z101" sheetId="32" r:id="rId10"/>
    <sheet name="Z103" sheetId="33" r:id="rId11"/>
    <sheet name="Z104" sheetId="34" r:id="rId12"/>
    <sheet name="Z114" sheetId="35" r:id="rId13"/>
    <sheet name="Z116" sheetId="36" r:id="rId14"/>
    <sheet name="Z117" sheetId="37" r:id="rId15"/>
    <sheet name="Z131" sheetId="38" r:id="rId16"/>
    <sheet name="Z133" sheetId="39" r:id="rId17"/>
    <sheet name="Z134" sheetId="40" r:id="rId18"/>
    <sheet name="Z23" sheetId="41" r:id="rId19"/>
    <sheet name="Z231" sheetId="42" r:id="rId20"/>
    <sheet name="čas_rady_P2-04" sheetId="43" r:id="rId21"/>
    <sheet name="čas_rady_NH" sheetId="44" r:id="rId22"/>
    <sheet name="Graf1" sheetId="45" r:id="rId23"/>
    <sheet name="Graf2" sheetId="46" r:id="rId24"/>
    <sheet name="List1" sheetId="47" state="hidden" r:id="rId25"/>
  </sheets>
  <definedNames>
    <definedName name="ExternéÚdaje_1" localSheetId="0">'Z1'!$A$10:$H$53</definedName>
    <definedName name="ExternéÚdaje_1" localSheetId="9">'Z101'!$A$9:$G$51</definedName>
    <definedName name="ExternéÚdaje_1" localSheetId="12">'Z114'!$A$11:$G$53</definedName>
    <definedName name="ExternéÚdaje_1" localSheetId="15">'Z131'!$A$9:$K$49</definedName>
    <definedName name="ExternéÚdaje_1" localSheetId="3">'Z14'!$A$11:$H$55</definedName>
    <definedName name="ExternéÚdaje_1" localSheetId="6">'Z31'!$A$10:$K$51</definedName>
    <definedName name="ExternéÚdaje_2" localSheetId="0">'Z1'!$A$11:$H$54</definedName>
    <definedName name="ExternéÚdaje_2" localSheetId="9">'Z101'!$A$11:$H$55</definedName>
    <definedName name="ExternéÚdaje_2" localSheetId="12">'Z114'!$A$12:$H$57</definedName>
    <definedName name="ExternéÚdaje_2" localSheetId="15">'Z131'!$A$10:$K$54</definedName>
    <definedName name="ExternéÚdaje_2" localSheetId="3">'Z14'!$A$12:$H$56</definedName>
    <definedName name="ExternéÚdaje_2" localSheetId="6">'Z31'!$A$10:$K$53</definedName>
    <definedName name="ExternéÚdaje_3" localSheetId="9">'Z101'!$A$12:$H$55</definedName>
    <definedName name="ExternéÚdaje_3" localSheetId="15">'Z131'!$A$10:$K$53</definedName>
    <definedName name="ExternéÚdaje_3" localSheetId="3">'Z14'!$A$12:$H$55</definedName>
    <definedName name="ExternéÚdaje_3" localSheetId="6">'Z31'!$A$10:$K$52</definedName>
    <definedName name="ExterníData_1" localSheetId="11">'Z104'!$A$10:$F$114</definedName>
    <definedName name="ExterníData_1" localSheetId="14">'Z117'!$A$11:$F$116</definedName>
    <definedName name="ExterníData_1" localSheetId="17">'Z134'!$A$9:$J$113</definedName>
    <definedName name="ExterníData_1" localSheetId="5">'Z17'!$A$11:$G$115</definedName>
    <definedName name="ExterníData_1" localSheetId="8">'Z34'!$A$10:$J$114</definedName>
    <definedName name="ExterníData_1" localSheetId="2">'Z4'!$A$10:$G$115</definedName>
    <definedName name="ExterníData_2" localSheetId="11">'Z104'!$A$11:$G$116</definedName>
    <definedName name="ExterníData_2" localSheetId="14">'Z117'!$A$12:$G$117</definedName>
    <definedName name="ExterníData_2" localSheetId="17">'Z134'!$A$10:$J$115</definedName>
    <definedName name="ExterníData_2" localSheetId="5">'Z17'!$A$12:$G$117</definedName>
    <definedName name="ExterníData_2" localSheetId="8">'Z34'!$A$10:$J$115</definedName>
    <definedName name="ExterníData_2" localSheetId="2">'Z4'!$A$11:$G$116</definedName>
    <definedName name="ExterníData_3" localSheetId="14">'Z117'!$A$12:$G$117</definedName>
    <definedName name="ExterníData_3" localSheetId="17">'Z134'!$A$10:$J$115</definedName>
    <definedName name="ExterníData_3" localSheetId="5">'Z17'!$A$12:$G$117</definedName>
    <definedName name="ExterníData_3" localSheetId="8">'Z34'!$A$10:$J$115</definedName>
    <definedName name="ExterníData_3" localSheetId="2">'Z4'!$A$11:$G$116</definedName>
    <definedName name="ExterníData_4" localSheetId="17">'Z134'!$A$10:$J$115</definedName>
    <definedName name="ExterníData_4" localSheetId="5">'Z17'!$A$12:$G$117</definedName>
    <definedName name="ExterníData_4" localSheetId="8">'Z34'!$A$10:$J$115</definedName>
    <definedName name="ExterníData_4" localSheetId="2">'Z4'!$A$11:$G$116</definedName>
    <definedName name="_xlnm.Print_Area" localSheetId="21">čas_rady_NH!$A$1:$F$117</definedName>
    <definedName name="_xlnm.Print_Area" localSheetId="20">'čas_rady_P2-04'!$A$1:$F$117</definedName>
    <definedName name="_xlnm.Print_Area" localSheetId="0">'Z1'!$A$1:$G$52</definedName>
    <definedName name="_xlnm.Print_Area" localSheetId="9">'Z101'!$A$1:$H$54</definedName>
    <definedName name="_xlnm.Print_Area" localSheetId="10">'Z103'!$A$1:$G$147</definedName>
    <definedName name="_xlnm.Print_Area" localSheetId="11">'Z104'!$A$1:$G$116</definedName>
    <definedName name="_xlnm.Print_Area" localSheetId="12">'Z114'!$A$1:$H$53</definedName>
    <definedName name="_xlnm.Print_Area" localSheetId="13">'Z116'!$A$1:$G$147</definedName>
    <definedName name="_xlnm.Print_Area" localSheetId="14">'Z117'!$A$1:$G$117</definedName>
    <definedName name="_xlnm.Print_Area" localSheetId="15">'Z131'!$A$1:$J$52</definedName>
    <definedName name="_xlnm.Print_Area" localSheetId="16">'Z133'!$A$1:$J$145</definedName>
    <definedName name="_xlnm.Print_Area" localSheetId="17">'Z134'!$A$1:$J$115</definedName>
    <definedName name="_xlnm.Print_Area" localSheetId="3">'Z14'!$A$1:$G$53</definedName>
    <definedName name="_xlnm.Print_Area" localSheetId="4">'Z16'!$A$1:$G$147</definedName>
    <definedName name="_xlnm.Print_Area" localSheetId="5">'Z17'!$A$1:$G$117</definedName>
    <definedName name="_xlnm.Print_Area" localSheetId="18">'Z23'!$A$1:$G$30</definedName>
    <definedName name="_xlnm.Print_Area" localSheetId="19">'Z231'!$A$1:$D$20</definedName>
    <definedName name="_xlnm.Print_Area" localSheetId="1">'Z3'!$A$1:$G$146</definedName>
    <definedName name="_xlnm.Print_Area" localSheetId="6">'Z31'!$A$1:$J$51</definedName>
    <definedName name="_xlnm.Print_Area" localSheetId="7">'Z33'!$A$1:$J$145</definedName>
    <definedName name="_xlnm.Print_Area" localSheetId="8">'Z34'!$A$1:$J$115</definedName>
    <definedName name="_xlnm.Print_Area" localSheetId="2">'Z4'!$A$1:$G$116</definedName>
    <definedName name="_xlnm.Print_Titles" localSheetId="21">čas_rady_NH!$1:$5</definedName>
    <definedName name="_xlnm.Print_Titles" localSheetId="20">'čas_rady_P2-04'!$1:$5</definedName>
    <definedName name="_xlnm.Print_Titles" localSheetId="0">'Z1'!$1:$10</definedName>
    <definedName name="_xlnm.Print_Titles" localSheetId="9">'Z101'!$1:$11</definedName>
    <definedName name="_xlnm.Print_Titles" localSheetId="10">'Z103'!$1:$11</definedName>
    <definedName name="_xlnm.Print_Titles" localSheetId="11">'Z104'!$1:$10</definedName>
    <definedName name="_xlnm.Print_Titles" localSheetId="12">'Z114'!$1:$11</definedName>
    <definedName name="_xlnm.Print_Titles" localSheetId="13">'Z116'!$1:$11</definedName>
    <definedName name="_xlnm.Print_Titles" localSheetId="14">'Z117'!$1:$11</definedName>
    <definedName name="_xlnm.Print_Titles" localSheetId="15">'Z131'!$1:$9</definedName>
    <definedName name="_xlnm.Print_Titles" localSheetId="16">'Z133'!$1:$9</definedName>
    <definedName name="_xlnm.Print_Titles" localSheetId="17">'Z134'!$1:$9</definedName>
    <definedName name="_xlnm.Print_Titles" localSheetId="3">'Z14'!$1:$11</definedName>
    <definedName name="_xlnm.Print_Titles" localSheetId="4">'Z16'!$1:$11</definedName>
    <definedName name="_xlnm.Print_Titles" localSheetId="5">'Z17'!$1:$11</definedName>
    <definedName name="_xlnm.Print_Titles" localSheetId="1">'Z3'!$1:$10</definedName>
    <definedName name="_xlnm.Print_Titles" localSheetId="6">'Z31'!$1:$9</definedName>
    <definedName name="_xlnm.Print_Titles" localSheetId="7">'Z33'!$1:$9</definedName>
    <definedName name="_xlnm.Print_Titles" localSheetId="8">'Z34'!$1:$9</definedName>
    <definedName name="_xlnm.Print_Titles" localSheetId="2">'Z4'!$1:$10</definedName>
  </definedNames>
  <calcPr calcId="162913"/>
</workbook>
</file>

<file path=xl/calcChain.xml><?xml version="1.0" encoding="utf-8"?>
<calcChain xmlns="http://schemas.openxmlformats.org/spreadsheetml/2006/main">
  <c r="D112" i="47" l="1"/>
  <c r="D113" i="47"/>
  <c r="D114" i="47"/>
  <c r="D115" i="47"/>
  <c r="C112" i="47" l="1"/>
  <c r="C113" i="47"/>
  <c r="C114" i="47"/>
  <c r="C115" i="47"/>
  <c r="D108" i="47" l="1"/>
  <c r="D109" i="47"/>
  <c r="D110" i="47"/>
  <c r="D111" i="47"/>
  <c r="C108" i="47"/>
  <c r="C109" i="47"/>
  <c r="C110" i="47"/>
  <c r="C111" i="47"/>
  <c r="D104" i="47" l="1"/>
  <c r="D105" i="47"/>
  <c r="D106" i="47"/>
  <c r="D107" i="47"/>
  <c r="C104" i="47"/>
  <c r="C105" i="47"/>
  <c r="C106" i="47"/>
  <c r="C107" i="47"/>
  <c r="D100" i="47" l="1"/>
  <c r="D101" i="47"/>
  <c r="D102" i="47"/>
  <c r="D103" i="47"/>
  <c r="C100" i="47"/>
  <c r="C101" i="47"/>
  <c r="C102" i="47"/>
  <c r="C103" i="47"/>
  <c r="C14" i="42" l="1"/>
  <c r="C15" i="42"/>
  <c r="C16" i="42"/>
  <c r="C17" i="42"/>
  <c r="C18" i="42"/>
  <c r="C19" i="42"/>
  <c r="C20" i="42"/>
  <c r="C13" i="42"/>
  <c r="D96" i="47" l="1"/>
  <c r="D97" i="47"/>
  <c r="D98" i="47"/>
  <c r="D99" i="47"/>
  <c r="C96" i="47"/>
  <c r="C97" i="47"/>
  <c r="C98" i="47"/>
  <c r="C99" i="47"/>
  <c r="D92" i="47" l="1"/>
  <c r="D93" i="47"/>
  <c r="D94" i="47"/>
  <c r="D95" i="47"/>
  <c r="C93" i="47"/>
  <c r="C94" i="47"/>
  <c r="C95" i="47"/>
  <c r="C92" i="47"/>
  <c r="D91" i="47" l="1"/>
  <c r="D90" i="47"/>
  <c r="D89" i="47"/>
  <c r="D88" i="47"/>
  <c r="D87" i="47"/>
  <c r="D86" i="47"/>
  <c r="D85" i="47"/>
  <c r="D84" i="47"/>
  <c r="D83" i="47"/>
  <c r="D82" i="47"/>
  <c r="D81" i="47"/>
  <c r="D80" i="47"/>
  <c r="D79" i="47"/>
  <c r="D78" i="47"/>
  <c r="D77" i="47"/>
  <c r="D76" i="47"/>
  <c r="D75" i="47"/>
  <c r="D74" i="47"/>
  <c r="D73" i="47"/>
  <c r="D72" i="47"/>
  <c r="D71" i="47"/>
  <c r="D70" i="47"/>
  <c r="D69" i="47"/>
  <c r="D68" i="47"/>
  <c r="D67" i="47"/>
  <c r="D66" i="47"/>
  <c r="D65" i="47"/>
  <c r="D64" i="47"/>
  <c r="D63" i="47"/>
  <c r="D62" i="47"/>
  <c r="D61" i="47"/>
  <c r="D60" i="47"/>
  <c r="D59" i="47"/>
  <c r="D58" i="47"/>
  <c r="D57" i="47"/>
  <c r="D56" i="47"/>
  <c r="D55" i="47"/>
  <c r="D54" i="47"/>
  <c r="D53" i="47"/>
  <c r="D52" i="47"/>
  <c r="D51" i="47"/>
  <c r="D50" i="47"/>
  <c r="D49" i="47"/>
  <c r="D48" i="47"/>
  <c r="D47" i="47"/>
  <c r="D46" i="47"/>
  <c r="D45" i="47"/>
  <c r="D44" i="47"/>
  <c r="D43" i="47"/>
  <c r="D42" i="47"/>
  <c r="D41" i="47"/>
  <c r="D40" i="47"/>
  <c r="D39" i="47"/>
  <c r="D38" i="47"/>
  <c r="D37" i="47"/>
  <c r="D36" i="47"/>
  <c r="D35" i="47"/>
  <c r="D34" i="47"/>
  <c r="D33" i="47"/>
  <c r="D32" i="47"/>
  <c r="D31" i="47"/>
  <c r="D30" i="47"/>
  <c r="D29" i="47"/>
  <c r="D28" i="47"/>
  <c r="D27" i="47"/>
  <c r="D26" i="47"/>
  <c r="D25" i="47"/>
  <c r="D24" i="47"/>
  <c r="D23" i="47"/>
  <c r="D22" i="47"/>
  <c r="D21" i="47"/>
  <c r="D20" i="47"/>
  <c r="D19" i="47"/>
  <c r="D18" i="47"/>
  <c r="D17" i="47"/>
  <c r="D16" i="47"/>
  <c r="D15" i="47"/>
  <c r="D14" i="47"/>
  <c r="D13" i="47"/>
  <c r="D12" i="47"/>
  <c r="D11" i="47"/>
  <c r="D10" i="47"/>
  <c r="D9" i="47"/>
  <c r="D8" i="47"/>
  <c r="D7" i="47"/>
  <c r="D6" i="47"/>
  <c r="D5" i="47"/>
  <c r="D4" i="47"/>
  <c r="C35" i="44"/>
  <c r="C34" i="44"/>
  <c r="C33" i="44"/>
  <c r="C12" i="44"/>
  <c r="C11" i="44"/>
  <c r="C10" i="44"/>
  <c r="C9" i="44"/>
  <c r="C8" i="44"/>
  <c r="C7" i="44"/>
  <c r="C6" i="44"/>
  <c r="C35" i="43"/>
  <c r="C34" i="43"/>
  <c r="C33" i="43"/>
  <c r="C12" i="43"/>
  <c r="C11" i="43"/>
  <c r="C10" i="43"/>
  <c r="C9" i="43"/>
  <c r="C8" i="43"/>
  <c r="C7" i="43"/>
  <c r="C6" i="43"/>
</calcChain>
</file>

<file path=xl/comments1.xml><?xml version="1.0" encoding="utf-8"?>
<comments xmlns="http://schemas.openxmlformats.org/spreadsheetml/2006/main">
  <authors>
    <author>Pečíková</author>
    <author>Pečíková Renáta</author>
  </authors>
  <commentList>
    <comment ref="D70" authorId="0">
      <text>
        <r>
          <rPr>
            <b/>
            <sz val="8"/>
            <color indexed="81"/>
            <rFont val="Tahoma"/>
            <family val="2"/>
            <charset val="238"/>
          </rPr>
          <t>Pečíková:</t>
        </r>
        <r>
          <rPr>
            <sz val="8"/>
            <color indexed="81"/>
            <rFont val="Tahoma"/>
            <family val="2"/>
            <charset val="238"/>
          </rPr>
          <t xml:space="preserve">
Oprava v ZBD - duplicita, staré číslo 1345042</t>
        </r>
      </text>
    </comment>
    <comment ref="D81" authorId="1">
      <text>
        <r>
          <rPr>
            <b/>
            <sz val="9"/>
            <color indexed="81"/>
            <rFont val="Tahoma"/>
            <family val="2"/>
            <charset val="238"/>
          </rPr>
          <t>Pečíková Renáta:</t>
        </r>
        <r>
          <rPr>
            <sz val="9"/>
            <color indexed="81"/>
            <rFont val="Tahoma"/>
            <family val="2"/>
            <charset val="238"/>
          </rPr>
          <t xml:space="preserve">
oprava v ZBD</t>
        </r>
      </text>
    </comment>
  </commentList>
</comments>
</file>

<file path=xl/connections.xml><?xml version="1.0" encoding="utf-8"?>
<connections xmlns="http://schemas.openxmlformats.org/spreadsheetml/2006/main">
  <connection id="1" name="Pripojenie" type="4" refreshedVersion="4" deleted="1" background="1">
    <webPr textDates="1" xl2000="1" htmlTables="1"/>
  </connection>
  <connection id="2" name="Pripojenie1" type="4" refreshedVersion="4" deleted="1" background="1">
    <webPr textDates="1" xl2000="1" htmlTables="1"/>
  </connection>
  <connection id="3" name="Pripojenie14" type="4" refreshedVersion="4" deleted="1" background="1">
    <webPr textDates="1" xl2000="1" htmlTables="1"/>
  </connection>
  <connection id="4" name="Pripojenie141" type="4" refreshedVersion="4" deleted="1" background="1">
    <webPr textDates="1" xl2000="1" htmlTables="1"/>
  </connection>
  <connection id="5" name="Pripojenie6" type="4" refreshedVersion="4" deleted="1" background="1">
    <webPr textDates="1" xl2000="1" htmlTables="1"/>
  </connection>
  <connection id="6" name="Pripojenie61" type="4" refreshedVersion="4" deleted="1" background="1">
    <webPr textDates="1" xl2000="1" htmlTables="1"/>
  </connection>
  <connection id="7" name="Připojení16" type="4" refreshedVersion="3" deleted="1" background="1">
    <webPr textDates="1" xl2000="1" htmlTables="1"/>
  </connection>
  <connection id="8" name="Připojení161" type="4" refreshedVersion="3" deleted="1" background="1">
    <webPr textDates="1" xl2000="1" htmlTables="1"/>
  </connection>
  <connection id="9" name="Připojení2" type="4" refreshedVersion="3" deleted="1" background="1">
    <webPr textDates="1" xl2000="1" htmlTables="1"/>
  </connection>
  <connection id="10" name="Připojení22" type="4" refreshedVersion="3" deleted="1" background="1">
    <webPr textDates="1" xl2000="1" htmlTables="1"/>
  </connection>
  <connection id="11" name="Připojení8" type="4" refreshedVersion="3" deleted="1" background="1">
    <webPr textDates="1" xl2000="1" htmlTables="1"/>
  </connection>
  <connection id="12" name="Připojení81" type="4" refreshedVersion="3" deleted="1" background="1">
    <webPr textDates="1" xl2000="1" htmlTables="1"/>
  </connection>
</connections>
</file>

<file path=xl/sharedStrings.xml><?xml version="1.0" encoding="utf-8"?>
<sst xmlns="http://schemas.openxmlformats.org/spreadsheetml/2006/main" count="3459" uniqueCount="370">
  <si>
    <t/>
  </si>
  <si>
    <t>Zamestnanci a priemerné mzdy (prepočítané počty)</t>
  </si>
  <si>
    <t>Odpracované hodiny zamestnancov</t>
  </si>
  <si>
    <t>A</t>
  </si>
  <si>
    <t>Spolu (vlastníctva)</t>
  </si>
  <si>
    <t>Slovenská Republika</t>
  </si>
  <si>
    <t>Súkromný sektor</t>
  </si>
  <si>
    <t xml:space="preserve">  vl.súkromné tuzemské</t>
  </si>
  <si>
    <t xml:space="preserve">    súkrom. zap. v OR</t>
  </si>
  <si>
    <t xml:space="preserve">    verej. obch. spol.</t>
  </si>
  <si>
    <t>-</t>
  </si>
  <si>
    <t xml:space="preserve">    spol. s r.o.</t>
  </si>
  <si>
    <t xml:space="preserve">    kom. spol.</t>
  </si>
  <si>
    <t xml:space="preserve">    spol. akc.</t>
  </si>
  <si>
    <t xml:space="preserve">  vl. družstevné</t>
  </si>
  <si>
    <t xml:space="preserve">    poľnohospodárske družstvá</t>
  </si>
  <si>
    <t xml:space="preserve">  vl. združ., strán, cirkví</t>
  </si>
  <si>
    <t xml:space="preserve">  vl. zahraničné</t>
  </si>
  <si>
    <t xml:space="preserve">  vl. medzinárod.(prev. súkr. sekt.)</t>
  </si>
  <si>
    <t>Verejný sektor</t>
  </si>
  <si>
    <t xml:space="preserve">  vl. štátne</t>
  </si>
  <si>
    <t xml:space="preserve">  vl. územnej samosprávy</t>
  </si>
  <si>
    <t xml:space="preserve">    obce, mestá (o., m. úrady)</t>
  </si>
  <si>
    <t>Vlastníctvo štátne</t>
  </si>
  <si>
    <t xml:space="preserve">  org. hospodárske</t>
  </si>
  <si>
    <t xml:space="preserve">  org. rozpočtové</t>
  </si>
  <si>
    <t xml:space="preserve">  org. príspevkové</t>
  </si>
  <si>
    <t>Vlastníctvo územnej samosprávy</t>
  </si>
  <si>
    <t xml:space="preserve">  org. rozpočtové (okrem samosprávnych krajov)</t>
  </si>
  <si>
    <t xml:space="preserve">  samosprávne kraje</t>
  </si>
  <si>
    <t xml:space="preserve">  obce, mestá (o., m. úrady)</t>
  </si>
  <si>
    <t>Zahraničná majetková účasť</t>
  </si>
  <si>
    <t xml:space="preserve">  vl. medzinárodné (súkr. sektor)</t>
  </si>
  <si>
    <t>Podnikateľské organizácie spolu (bez príspevkových organizácií)</t>
  </si>
  <si>
    <t>Zamestnanci a priemerné mzdy (fyzické osoby)</t>
  </si>
  <si>
    <t>priemerný evidenčný počet zamestnancov</t>
  </si>
  <si>
    <t>v sledovanom období</t>
  </si>
  <si>
    <t>z toho zo stl.1</t>
  </si>
  <si>
    <t>náhrady mzdy</t>
  </si>
  <si>
    <t>nepravidelné odmeny</t>
  </si>
  <si>
    <t xml:space="preserve">  org. ostatné</t>
  </si>
  <si>
    <t xml:space="preserve">  org. ostatné </t>
  </si>
  <si>
    <t>Slovenská Republika </t>
  </si>
  <si>
    <t> </t>
  </si>
  <si>
    <t>Spolu odvetvia ekonomickej činnosti</t>
  </si>
  <si>
    <t>A   Pôdohospodárstvo</t>
  </si>
  <si>
    <t xml:space="preserve">     Pest. plodín, chov zvierat  </t>
  </si>
  <si>
    <t>B+C+D+E   Priemysel spolu</t>
  </si>
  <si>
    <t>B   Ťažba a dobývanie</t>
  </si>
  <si>
    <t xml:space="preserve">     Ťažba uhlia a lignitu</t>
  </si>
  <si>
    <t xml:space="preserve">     Ťažba ropy a zem. plynu</t>
  </si>
  <si>
    <t xml:space="preserve">     Pomocné čin. při ťažbe</t>
  </si>
  <si>
    <t>C   Priemyselná výroba</t>
  </si>
  <si>
    <t xml:space="preserve">     Výroba potravín</t>
  </si>
  <si>
    <t xml:space="preserve">     Výroba textilu</t>
  </si>
  <si>
    <t xml:space="preserve">     Výroba odevov</t>
  </si>
  <si>
    <t xml:space="preserve">     Výroba kože</t>
  </si>
  <si>
    <t xml:space="preserve">     Spracovanie dreva</t>
  </si>
  <si>
    <t xml:space="preserve">     Výroba papiera</t>
  </si>
  <si>
    <t xml:space="preserve">     Tlač, reprod.záznam.médií</t>
  </si>
  <si>
    <t xml:space="preserve">     Výr. koksu, ropných prod.</t>
  </si>
  <si>
    <t xml:space="preserve">     Výroba chemikálií</t>
  </si>
  <si>
    <t xml:space="preserve">     Výr. zákl. farmaceut. výr.</t>
  </si>
  <si>
    <t xml:space="preserve">     Výroba výrobkov z gumy</t>
  </si>
  <si>
    <t xml:space="preserve">     Výroba ost. nekov. výr.</t>
  </si>
  <si>
    <t xml:space="preserve">     Výroba kov. konštrukcií</t>
  </si>
  <si>
    <t xml:space="preserve">     Výroba počítačových výr.</t>
  </si>
  <si>
    <t xml:space="preserve">     Výroba elektrických zar.</t>
  </si>
  <si>
    <t xml:space="preserve">     Výroba strojov a zar.</t>
  </si>
  <si>
    <t xml:space="preserve">     Výroba motor. vozidiel</t>
  </si>
  <si>
    <t xml:space="preserve">     Výr. ost. doprav. prostr.</t>
  </si>
  <si>
    <t xml:space="preserve">     Výroba nábytku</t>
  </si>
  <si>
    <t xml:space="preserve">     Iná výroba</t>
  </si>
  <si>
    <t xml:space="preserve">     Oprava a inštal. strojov</t>
  </si>
  <si>
    <t>D   Dodávka elektriny,plynu,pary</t>
  </si>
  <si>
    <t xml:space="preserve">     Dod.elektr.,plynu,pary</t>
  </si>
  <si>
    <t>E   Dodávka vody</t>
  </si>
  <si>
    <t xml:space="preserve">     Zber, úprava, dodávka vody</t>
  </si>
  <si>
    <t xml:space="preserve">     Čistenie, odvod odpad. vôd</t>
  </si>
  <si>
    <t xml:space="preserve">     Zber, sprac., likv. odpadov</t>
  </si>
  <si>
    <t xml:space="preserve">     Ozdravovacie činnosti</t>
  </si>
  <si>
    <t>F   Stavebníctvo</t>
  </si>
  <si>
    <t xml:space="preserve">     Výstavba budov</t>
  </si>
  <si>
    <t xml:space="preserve">     Inžinierske stavby</t>
  </si>
  <si>
    <t xml:space="preserve">     Špecializ. stavebné práce</t>
  </si>
  <si>
    <t>G   Veľkoobchod a maloobchod</t>
  </si>
  <si>
    <t xml:space="preserve">     Veľkoobchod a maloobchod</t>
  </si>
  <si>
    <t xml:space="preserve">     Veľkoobchod okr. mot. voz.</t>
  </si>
  <si>
    <t xml:space="preserve">     Maloobchod okr. mot. voz.</t>
  </si>
  <si>
    <t>H   Doprava a skladovanie</t>
  </si>
  <si>
    <t xml:space="preserve">     Pozemná doprava</t>
  </si>
  <si>
    <t xml:space="preserve">     Vodná doprava</t>
  </si>
  <si>
    <t xml:space="preserve">     Letecká doprava</t>
  </si>
  <si>
    <t xml:space="preserve">     Skladové, pom. čin. v dopr.</t>
  </si>
  <si>
    <t xml:space="preserve">     Poštové služby</t>
  </si>
  <si>
    <t>I   Ubytovacie a stravovacie služby</t>
  </si>
  <si>
    <t xml:space="preserve">     Ubytovanie</t>
  </si>
  <si>
    <t xml:space="preserve">     Činnosti reštaurácií</t>
  </si>
  <si>
    <t>J   Informácie a komunikácia</t>
  </si>
  <si>
    <t xml:space="preserve">     Nakladateľské činnosti</t>
  </si>
  <si>
    <t xml:space="preserve">     Výroba filmov</t>
  </si>
  <si>
    <t xml:space="preserve">     Čin. pre rozhlas, TV vys.</t>
  </si>
  <si>
    <t xml:space="preserve">     Telekomunikácie</t>
  </si>
  <si>
    <t xml:space="preserve">     Počítačové programovanie</t>
  </si>
  <si>
    <t xml:space="preserve">     Informačné služby</t>
  </si>
  <si>
    <t>K   Finančné a poisťovacie činnosti</t>
  </si>
  <si>
    <t xml:space="preserve">     Finančné služby</t>
  </si>
  <si>
    <t xml:space="preserve">     Poistenie, zaistenie</t>
  </si>
  <si>
    <t xml:space="preserve">     Pom. čin. finanč. služieb</t>
  </si>
  <si>
    <t>L   Činnosti v oblasti nehnuteľností</t>
  </si>
  <si>
    <t xml:space="preserve">     Čin.v obl. nehnuteľností</t>
  </si>
  <si>
    <t>M  Odborné, vedecké a technické činnosti</t>
  </si>
  <si>
    <t xml:space="preserve">     Právne a účtovnícke čin.</t>
  </si>
  <si>
    <t xml:space="preserve">     Vedenie firiem; poraden. </t>
  </si>
  <si>
    <t xml:space="preserve">     Architekt., inžinier. čin.</t>
  </si>
  <si>
    <t xml:space="preserve">     Vedecký výskum a vývoj</t>
  </si>
  <si>
    <t xml:space="preserve">     Reklama a prieskum trhu</t>
  </si>
  <si>
    <t>N   Administratívne a podporné služby</t>
  </si>
  <si>
    <t xml:space="preserve">     Prenájom a lízing</t>
  </si>
  <si>
    <t xml:space="preserve">     Sprostredkovanie práce</t>
  </si>
  <si>
    <t xml:space="preserve">     Čin. cestovných agentúr</t>
  </si>
  <si>
    <t xml:space="preserve">     Bezpečnostné služby</t>
  </si>
  <si>
    <t xml:space="preserve">     Čin. súv. s údržbou zar.</t>
  </si>
  <si>
    <t xml:space="preserve">     Administratívne činnosti</t>
  </si>
  <si>
    <t>O   Verejná správa a obrana; povinné sociálne zabezpečenie</t>
  </si>
  <si>
    <t xml:space="preserve">      Verej.správa;sociál.zab.</t>
  </si>
  <si>
    <t xml:space="preserve">            Štátna správa</t>
  </si>
  <si>
    <t xml:space="preserve">                Všeobecná verejná správa   </t>
  </si>
  <si>
    <t xml:space="preserve">            Posk. služ. pre spoločnosť</t>
  </si>
  <si>
    <t xml:space="preserve">                Spravodlivosť a súdnictvo</t>
  </si>
  <si>
    <t xml:space="preserve">                Verejný poriadok a bezpečnosť</t>
  </si>
  <si>
    <t xml:space="preserve">                Protipožiarna ochrana</t>
  </si>
  <si>
    <t xml:space="preserve">            Povinné sociálne zabezp.</t>
  </si>
  <si>
    <t>P   Vzdelávanie</t>
  </si>
  <si>
    <t xml:space="preserve">            Predškolská výchova</t>
  </si>
  <si>
    <t xml:space="preserve">            Základné školstvo</t>
  </si>
  <si>
    <t xml:space="preserve">            Stredné školstvo</t>
  </si>
  <si>
    <t xml:space="preserve">            Vyššie školstvo</t>
  </si>
  <si>
    <t xml:space="preserve">            Ostatné vzdelávanie</t>
  </si>
  <si>
    <t xml:space="preserve">            Pomocné vzdelávacie čin.</t>
  </si>
  <si>
    <t>Q  Zdravotníctvo a sociálna pomoc</t>
  </si>
  <si>
    <t xml:space="preserve">     Zdravotníctvo</t>
  </si>
  <si>
    <t xml:space="preserve">     Starostl. v pobyt. zar.</t>
  </si>
  <si>
    <t xml:space="preserve">     Sociálna práca bez ubyt.</t>
  </si>
  <si>
    <t>R  Umenie, zábava a rekreácia</t>
  </si>
  <si>
    <t xml:space="preserve">     Tvorivé, umelecké čin.       </t>
  </si>
  <si>
    <t xml:space="preserve">     Čin. knižníc, archívov</t>
  </si>
  <si>
    <t xml:space="preserve">     Čin. herní</t>
  </si>
  <si>
    <t xml:space="preserve">     Športové, zábavné čin.</t>
  </si>
  <si>
    <t>S   Ostatné činnosti</t>
  </si>
  <si>
    <t xml:space="preserve">     Činnosti členských org.</t>
  </si>
  <si>
    <t xml:space="preserve">     Opr. počítačov, os. potrieb</t>
  </si>
  <si>
    <t xml:space="preserve">     Ostatné osobné služby</t>
  </si>
  <si>
    <t>Bratislavský kraj </t>
  </si>
  <si>
    <t>Okresy Bratislavy </t>
  </si>
  <si>
    <t>Bratislava I </t>
  </si>
  <si>
    <t>Bratislava II </t>
  </si>
  <si>
    <t>Bratislava III </t>
  </si>
  <si>
    <t>Bratislava IV </t>
  </si>
  <si>
    <t>Bratislava V </t>
  </si>
  <si>
    <t>Malacky </t>
  </si>
  <si>
    <t>Pezinok </t>
  </si>
  <si>
    <t>Senec </t>
  </si>
  <si>
    <t>Trnavský kraj </t>
  </si>
  <si>
    <t>Dunajská Streda </t>
  </si>
  <si>
    <t>Galanta </t>
  </si>
  <si>
    <t>Hlohovec </t>
  </si>
  <si>
    <t>Piešťany </t>
  </si>
  <si>
    <t>Senica </t>
  </si>
  <si>
    <t>Skalica </t>
  </si>
  <si>
    <t>Trnava </t>
  </si>
  <si>
    <t>Trenčiansky kraj </t>
  </si>
  <si>
    <t>Bánovce nad Bebravou </t>
  </si>
  <si>
    <t>Ilava </t>
  </si>
  <si>
    <t>Myjava </t>
  </si>
  <si>
    <t>Nové Mesto nad Váhom </t>
  </si>
  <si>
    <t>Partizánske </t>
  </si>
  <si>
    <t>Považská Bystrica </t>
  </si>
  <si>
    <t>Prievidza </t>
  </si>
  <si>
    <t>Púchov </t>
  </si>
  <si>
    <t>Trenčín </t>
  </si>
  <si>
    <t>Nitriansky kraj </t>
  </si>
  <si>
    <t>Komárno </t>
  </si>
  <si>
    <t>Levice </t>
  </si>
  <si>
    <t>Nitra </t>
  </si>
  <si>
    <t>Nové Zámky </t>
  </si>
  <si>
    <t>Šaľa </t>
  </si>
  <si>
    <t>Topoľčany </t>
  </si>
  <si>
    <t>Zlaté Moravce </t>
  </si>
  <si>
    <t>Žilinský kraj </t>
  </si>
  <si>
    <t>Bytča </t>
  </si>
  <si>
    <t>Čadca </t>
  </si>
  <si>
    <t>Dolný Kubín </t>
  </si>
  <si>
    <t>Kysucké Nové Mesto </t>
  </si>
  <si>
    <t>Liptovský Mikuláš </t>
  </si>
  <si>
    <t>Martin </t>
  </si>
  <si>
    <t>Námestovo </t>
  </si>
  <si>
    <t>Ružomberok </t>
  </si>
  <si>
    <t>Turčianske Teplice </t>
  </si>
  <si>
    <t>Tvrdošín </t>
  </si>
  <si>
    <t>Žilina </t>
  </si>
  <si>
    <t>Banskobystrický kraj </t>
  </si>
  <si>
    <t>Banská Bystrica </t>
  </si>
  <si>
    <t>Banská Štiavnica </t>
  </si>
  <si>
    <t>Brezno </t>
  </si>
  <si>
    <t>Detva </t>
  </si>
  <si>
    <t>Krupina </t>
  </si>
  <si>
    <t>Lučenec </t>
  </si>
  <si>
    <t>Poltár </t>
  </si>
  <si>
    <t>Revúca </t>
  </si>
  <si>
    <t>Rimavská Sobota </t>
  </si>
  <si>
    <t>Veľký Krtíš </t>
  </si>
  <si>
    <t>Zvolen </t>
  </si>
  <si>
    <t>Žarnovica </t>
  </si>
  <si>
    <t>Žiar nad Hronom </t>
  </si>
  <si>
    <t>Prešovský kraj </t>
  </si>
  <si>
    <t>Bardejov </t>
  </si>
  <si>
    <t>Humenné </t>
  </si>
  <si>
    <t>Kežmarok </t>
  </si>
  <si>
    <t>Levoča </t>
  </si>
  <si>
    <t>Medzilaborce </t>
  </si>
  <si>
    <t>Poprad </t>
  </si>
  <si>
    <t>Prešov </t>
  </si>
  <si>
    <t>Sabinov </t>
  </si>
  <si>
    <t>Snina </t>
  </si>
  <si>
    <t>Stará Ľubovňa </t>
  </si>
  <si>
    <t>Stropkov </t>
  </si>
  <si>
    <t>Svidník </t>
  </si>
  <si>
    <t>Vranov nad Topľou </t>
  </si>
  <si>
    <t>Košický kraj </t>
  </si>
  <si>
    <t>Gelnica </t>
  </si>
  <si>
    <t>Košice I </t>
  </si>
  <si>
    <t>Košice II </t>
  </si>
  <si>
    <t>Košice III </t>
  </si>
  <si>
    <t>Košice IV </t>
  </si>
  <si>
    <t>Košice - okolie </t>
  </si>
  <si>
    <t>Michalovce </t>
  </si>
  <si>
    <t>Rožňava </t>
  </si>
  <si>
    <t>Sobrance </t>
  </si>
  <si>
    <t>Spišská Nová Ves </t>
  </si>
  <si>
    <t>Trebišov </t>
  </si>
  <si>
    <t>spolu 
v tis. hod.</t>
  </si>
  <si>
    <t xml:space="preserve">     Výroba, spracovanie kovov</t>
  </si>
  <si>
    <t xml:space="preserve">  z toho</t>
  </si>
  <si>
    <t xml:space="preserve">     Lesníctvo a ťažba dreva; rybolov</t>
  </si>
  <si>
    <t xml:space="preserve">     Ost. odborné, vedecké čin.,  veterinárne činnosti</t>
  </si>
  <si>
    <t xml:space="preserve">                Zahraničné veci a obrana</t>
  </si>
  <si>
    <t xml:space="preserve">     Výroba, spravovanie kovov</t>
  </si>
  <si>
    <t>Druh vlastníctva</t>
  </si>
  <si>
    <t>Odvetvia ekonomickej činnosti</t>
  </si>
  <si>
    <t>Kraj, okres</t>
  </si>
  <si>
    <t>Územie : SR</t>
  </si>
  <si>
    <t xml:space="preserve">Priemerný počet obsadených pracovných miest </t>
  </si>
  <si>
    <t xml:space="preserve">Priemerný počet voľných pracovných miest </t>
  </si>
  <si>
    <t>Miera voľných pracovných miest v %</t>
  </si>
  <si>
    <t>Spolu odvetvia ekonomickej činnosti </t>
  </si>
  <si>
    <t>Poľnohospodárstvo, lesníctvo a rybolov</t>
  </si>
  <si>
    <t>B</t>
  </si>
  <si>
    <t>Ťažba a dobývanie</t>
  </si>
  <si>
    <t>C</t>
  </si>
  <si>
    <t>Priemyselná výroba</t>
  </si>
  <si>
    <t>D</t>
  </si>
  <si>
    <t>Dodávka elektriny, plynu, pary a studeného vzduchu</t>
  </si>
  <si>
    <t>E</t>
  </si>
  <si>
    <t>Dodávka vody,čistenie a odvod odp.vôd,odpady a sl.odstraň.odpadov</t>
  </si>
  <si>
    <t>F</t>
  </si>
  <si>
    <t>Stavebníctvo</t>
  </si>
  <si>
    <t>G</t>
  </si>
  <si>
    <t>Veľkoobchod a maloobchod oprava motorových vozidiel a motocyklov</t>
  </si>
  <si>
    <t>H</t>
  </si>
  <si>
    <t>Doprava a skladovanie</t>
  </si>
  <si>
    <t>I</t>
  </si>
  <si>
    <t>Ubytovacie a stravovacie služby</t>
  </si>
  <si>
    <t>K</t>
  </si>
  <si>
    <t>Informácie a komunikácia</t>
  </si>
  <si>
    <t>Finančné a poisťovacie činnosti</t>
  </si>
  <si>
    <t>L</t>
  </si>
  <si>
    <t>Činnosti v oblasti nehnuteľností</t>
  </si>
  <si>
    <t>M</t>
  </si>
  <si>
    <t>Odborné, vedecké a technické činnosti</t>
  </si>
  <si>
    <t>N</t>
  </si>
  <si>
    <t>Administratívne a podporné služby</t>
  </si>
  <si>
    <t>O</t>
  </si>
  <si>
    <t>Verejná správa a obrana; povinné sociálne zabezpečenie</t>
  </si>
  <si>
    <t>P</t>
  </si>
  <si>
    <t>Vzdelávanie</t>
  </si>
  <si>
    <t>Q</t>
  </si>
  <si>
    <t>Zdravotníctvo a sociálna pomoc</t>
  </si>
  <si>
    <t>R</t>
  </si>
  <si>
    <t>Umenie, zábava a rekreácia</t>
  </si>
  <si>
    <t>S</t>
  </si>
  <si>
    <t>Ostatné činnosti</t>
  </si>
  <si>
    <t>Priemerný počet voľných pracovných miest</t>
  </si>
  <si>
    <t>Kraj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</si>
  <si>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</si>
  <si>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</si>
  <si>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</si>
  <si>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</si>
  <si>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</si>
  <si>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</si>
  <si>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</si>
  <si>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</si>
  <si>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</si>
  <si>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</t>
  </si>
  <si>
    <t>Priemerný počet zamestnaných osôb</t>
  </si>
  <si>
    <t>1. štvrťrok</t>
  </si>
  <si>
    <t xml:space="preserve"> 2. štvrťrok</t>
  </si>
  <si>
    <t>3. štvrťrok</t>
  </si>
  <si>
    <t>4. štvrťrok</t>
  </si>
  <si>
    <t>Pôvodný časový rad</t>
  </si>
  <si>
    <t>Sezónne očistený časový rad</t>
  </si>
  <si>
    <t>2. štvrťrok</t>
  </si>
  <si>
    <t>Zamestnanci</t>
  </si>
  <si>
    <t>Priemerná mesačná mzda</t>
  </si>
  <si>
    <t>Demetra</t>
  </si>
  <si>
    <t>4Q2013</t>
  </si>
  <si>
    <t xml:space="preserve">Sezónne očistený časový rad </t>
  </si>
  <si>
    <t>Zamestnané osoby</t>
  </si>
  <si>
    <t>skutočnosť 
v sledovanom období</t>
  </si>
  <si>
    <t>T21 Časové rady základných ukazovateľov o zamestnanosti a mzdách v národnom hospodárstve SR od roku 1992</t>
  </si>
  <si>
    <t>T22 Časové rady základných ukazovateľov o zamestnanosti a mzdách v národnom hospodárstve SR od roku 1992</t>
  </si>
  <si>
    <t>Odpracované hodiny 
zamestnancov</t>
  </si>
  <si>
    <t>na 1 zamestnanca 
v hod.</t>
  </si>
  <si>
    <t>priemerná mesačná mzda 
v Eur</t>
  </si>
  <si>
    <t>Priemerná mesačná mzda v Eur</t>
  </si>
  <si>
    <t>v Eur</t>
  </si>
  <si>
    <t>Mzdy a náhrady mzdy</t>
  </si>
  <si>
    <t xml:space="preserve">Ostatné peňažné plnenia 
z nákladov 
</t>
  </si>
  <si>
    <t xml:space="preserve">Odstupné  
</t>
  </si>
  <si>
    <t xml:space="preserve">Náhrada príjmu 
pri dočasnej pracovnej neschopnosti  
</t>
  </si>
  <si>
    <t xml:space="preserve">     Dobývanie kovových rúd</t>
  </si>
  <si>
    <t xml:space="preserve">     Iná ťažba a dobývanie</t>
  </si>
  <si>
    <t xml:space="preserve">     Výroba nápojov</t>
  </si>
  <si>
    <t xml:space="preserve">     Výroba tabakových výr.</t>
  </si>
  <si>
    <t>v hospodárstve SR 
spolu</t>
  </si>
  <si>
    <t>priemerný počet 
zamestnaných osôb 
v hospodárstve SR 
spolu</t>
  </si>
  <si>
    <t>index 
rovnaké 
obdobie 
m.r.=100</t>
  </si>
  <si>
    <t>podiel  
zo SR spolu 
v %</t>
  </si>
  <si>
    <t>index rovnaké 
obdobie 
m.r.=100</t>
  </si>
  <si>
    <t>index 
rovnaké obdobie m.r.=100</t>
  </si>
  <si>
    <t xml:space="preserve">Náhrady za pracovnú pohotovosť 
</t>
  </si>
  <si>
    <t xml:space="preserve">Peňažné plnenia zo zisku 
po zdanení  vlastným zamestnancom 
</t>
  </si>
  <si>
    <t>index rovnaké obdobie m.r.=100</t>
  </si>
  <si>
    <t xml:space="preserve">   Druh vlastníctva</t>
  </si>
  <si>
    <t xml:space="preserve">   Odvetvia ekonomickej činnosti</t>
  </si>
  <si>
    <t>T1 Zamestnanci a priemerné mesačné mzdy v prepočítaných počtoch v 4. štvrťroku 2019</t>
  </si>
  <si>
    <t>.</t>
  </si>
  <si>
    <t>Príspevkové organizácie so SNU = 101-103</t>
  </si>
  <si>
    <t xml:space="preserve">T2 Zamestnanci a priemerné mesačné mzdy v prepočítaných počtoch v 4. štvrťroku 2019
podľa ekonomickej činnosti (SK NACE Rev. 2) </t>
  </si>
  <si>
    <t>T3 Zamestnanci a priemerné mesačné mzdy v prepočítaných počtoch v 4. štvrťroku 2019</t>
  </si>
  <si>
    <t xml:space="preserve">T4 Zamestnanci a priemerné mesačné mzdy vo fyzických osobách v 4. štvrťroku 2019
podľa právnej formy a druhu vlastníctva </t>
  </si>
  <si>
    <t>T5 Zamestnanci a priemerné mesačné mzdy vo fyzických osobách v 4. štvrťroku 2019</t>
  </si>
  <si>
    <t>T6 Zamestnanci a priemerné mesačné mzdy vo fyzických osobách v 4. štvrťroku 2019
podľa krajov a okresov</t>
  </si>
  <si>
    <t xml:space="preserve">T7 Mzdy a náhrady mzdy, výplaty zo zisku a ostatné peňažné plnenia v 4. štvrťroku 2019podľa právnej formy a druhu vlastníctva </t>
  </si>
  <si>
    <t xml:space="preserve">T8 Mzdy a náhrady mzdy, výplaty zo zisku a ostatné peňažné plnenia v 4. štvrťroku 2019 podľa ekonomickej činnosti (SK NACE Rev. 2) </t>
  </si>
  <si>
    <t>T9 Mzdy a náhrady mzdy, výplaty zo zisku a ostatné peňažné plnenia v 4. štvrťroku 2019 podľa krajov a okresov</t>
  </si>
  <si>
    <t>T10 Zamestnanci a priemerné mesačné mzdy v prepočítaných počtoch od začiatku roka do konca 4. štvrťroka 2019
podľa právnej formy a druhu vlastníctva</t>
  </si>
  <si>
    <t>T11 Zamestnanci a priemerné mesačné mzdy v prepočítaných počtoch od začiatku roka do konca 4. štvrťroka 2019
podľa ekonomickej činnosti (SK NACE Rev. 2)</t>
  </si>
  <si>
    <t>T12 Zamestnanci a priemerné mesačné mzdy v prepočítaných počtoch od začiatku roka do konca 4. štvrťroka 2019</t>
  </si>
  <si>
    <t>T13  Zamestnanci a priemerné mesačné mzdy (fyzické osoby) od začiatku roka do konca 4. štvrťroka 2019 (DRVLST).</t>
  </si>
  <si>
    <t xml:space="preserve">T14 Zamestnanci a priemerné mesačné mzdy vo fyzických osobách od začiatku roka do konca 4. štvrťroka 2019
podľa ekonomickej činnosti (SK NACE Rev. 2) </t>
  </si>
  <si>
    <t>T15 Zamestnanci a priemerné mesačné mzdy vo fyzických osobách od začiatku do konca 4. štvrťroka 2019
podľa krajov a okresov</t>
  </si>
  <si>
    <t xml:space="preserve">T16 Mzdy a náhrady mzdy, výplaty zo zisku a ostatné peňažné plnenia od začiatku roka do konca 4. štvrťroka 2019 podľa právnej formy a druhu vlastníctva </t>
  </si>
  <si>
    <t xml:space="preserve">T17 Mzdy a náhrady mzdy, výplaty zo zisku a ostatné peňažné plnenia od začiatku roka do konca 4. štvrťroka 2019 podľa ekonomickej činnosti (SK NACE Rev. 2) </t>
  </si>
  <si>
    <t>T18 Mzdy a náhrady mzdy, výplaty zo zisku a ostatné peňažné plnenia od začiatku roka do konca 4. štvrťroka 2019 podľa krajov a okresov</t>
  </si>
  <si>
    <t xml:space="preserve">T19 Voľné pracovné miesta a miera voľných pracovných miest v 4. štvrťroku 2019 podľa ekonomickej činnosti (SK NACE Rev. 2) </t>
  </si>
  <si>
    <t>T20 Voľné pracovné miesta v 4. štvrťroku 2019 podľa krajov.</t>
  </si>
  <si>
    <t>Podnikateľské organizácie spolu 
(bez príspevkových organizácií)</t>
  </si>
  <si>
    <t>z toho 
priemerný evidenčný 
počet zamestnancov 
v podnikoch s 20 a viac 
zamestnancami 
a v neziskových organizáciách 
(Práca 2-04, Pen 3-04, Poi 3-04, 
Pin 3-04 a Prod 3-04)</t>
  </si>
  <si>
    <t>z toho 
v podnikoch s 20 a viac
 zamestnancami
 a v neziskových organizáciách 
(Práca 2-04, Pen 3-04, Poi 3-04,
 Pin 3-04 a Prod 3-04)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</si>
</sst>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\ _S_k_-;\-* #,##0.00\ _S_k_-;_-* &quot;-&quot;??\ _S_k_-;_-@_-"/>
    <numFmt numFmtId="166" formatCode="0.0"/>
    <numFmt numFmtId="167" formatCode="General_)"/>
    <numFmt numFmtId="168" formatCode="0.0_)"/>
  </numFmts>
  <fonts count="26" x14ac:knownFonts="1"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</font>
    <font>
      <sz val="10"/>
      <name val="Courier"/>
      <family val="3"/>
    </font>
    <font>
      <b/>
      <sz val="11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sz val="11"/>
      <color indexed="1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Arial CE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165" fontId="5" fillId="0" borderId="0" applyFont="0" applyFill="0" applyBorder="0" applyAlignment="0" applyProtection="0"/>
    <xf numFmtId="0" fontId="5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165" fontId="5" fillId="0" borderId="0" applyFont="0" applyFill="0" applyBorder="0" applyAlignment="0" applyProtection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0" fontId="5" fillId="0" borderId="0"/>
    <xf numFmtId="167" fontId="10" fillId="0" borderId="0"/>
    <xf numFmtId="167" fontId="10" fillId="0" borderId="0" applyFill="0"/>
    <xf numFmtId="0" fontId="2" fillId="0" borderId="0"/>
  </cellStyleXfs>
  <cellXfs count="393">
    <xf numFmtId="0" fontId="0" fillId="0" borderId="0" xfId="0"/>
    <xf numFmtId="3" fontId="2" fillId="0" borderId="0" xfId="1" applyNumberFormat="1" applyFont="1"/>
    <xf numFmtId="164" fontId="2" fillId="0" borderId="0" xfId="1" applyNumberFormat="1" applyFont="1"/>
    <xf numFmtId="0" fontId="2" fillId="0" borderId="0" xfId="1" applyNumberFormat="1" applyFont="1"/>
    <xf numFmtId="49" fontId="2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left" vertical="center" wrapText="1"/>
    </xf>
    <xf numFmtId="3" fontId="2" fillId="0" borderId="0" xfId="1" applyNumberFormat="1" applyFont="1" applyBorder="1" applyAlignment="1">
      <alignment vertical="center" wrapText="1"/>
    </xf>
    <xf numFmtId="164" fontId="2" fillId="0" borderId="0" xfId="1" applyNumberFormat="1" applyFont="1" applyBorder="1" applyAlignment="1">
      <alignment vertical="center" wrapText="1"/>
    </xf>
    <xf numFmtId="3" fontId="2" fillId="0" borderId="0" xfId="1" applyNumberFormat="1" applyFont="1" applyBorder="1"/>
    <xf numFmtId="164" fontId="2" fillId="0" borderId="0" xfId="1" applyNumberFormat="1" applyFont="1" applyBorder="1"/>
    <xf numFmtId="49" fontId="2" fillId="0" borderId="0" xfId="1" applyNumberFormat="1" applyFont="1" applyBorder="1" applyAlignment="1">
      <alignment horizontal="left"/>
    </xf>
    <xf numFmtId="3" fontId="2" fillId="0" borderId="0" xfId="5" applyNumberFormat="1" applyFont="1"/>
    <xf numFmtId="3" fontId="2" fillId="0" borderId="0" xfId="5" applyNumberFormat="1"/>
    <xf numFmtId="164" fontId="2" fillId="0" borderId="0" xfId="5" applyNumberFormat="1"/>
    <xf numFmtId="49" fontId="2" fillId="0" borderId="0" xfId="5" applyNumberFormat="1"/>
    <xf numFmtId="0" fontId="2" fillId="0" borderId="0" xfId="5"/>
    <xf numFmtId="49" fontId="2" fillId="0" borderId="0" xfId="5" applyNumberFormat="1" applyAlignment="1">
      <alignment horizontal="right"/>
    </xf>
    <xf numFmtId="49" fontId="2" fillId="0" borderId="0" xfId="5" applyNumberFormat="1" applyFont="1"/>
    <xf numFmtId="0" fontId="2" fillId="0" borderId="0" xfId="5" applyFont="1"/>
    <xf numFmtId="49" fontId="4" fillId="0" borderId="0" xfId="5" applyNumberFormat="1" applyFont="1" applyBorder="1" applyAlignment="1">
      <alignment vertical="center" wrapText="1"/>
    </xf>
    <xf numFmtId="3" fontId="2" fillId="0" borderId="0" xfId="5" applyNumberFormat="1" applyFont="1" applyBorder="1" applyAlignment="1"/>
    <xf numFmtId="3" fontId="2" fillId="0" borderId="0" xfId="5" applyNumberFormat="1" applyFont="1" applyBorder="1"/>
    <xf numFmtId="164" fontId="2" fillId="0" borderId="0" xfId="5" applyNumberFormat="1" applyFont="1" applyBorder="1"/>
    <xf numFmtId="49" fontId="2" fillId="0" borderId="0" xfId="5" applyNumberFormat="1" applyFont="1" applyBorder="1"/>
    <xf numFmtId="164" fontId="4" fillId="0" borderId="0" xfId="1" applyNumberFormat="1" applyFont="1" applyBorder="1" applyAlignment="1">
      <alignment vertical="center"/>
    </xf>
    <xf numFmtId="3" fontId="2" fillId="0" borderId="0" xfId="7" applyNumberFormat="1" applyFont="1"/>
    <xf numFmtId="0" fontId="3" fillId="0" borderId="0" xfId="5" applyFont="1" applyAlignment="1">
      <alignment wrapText="1"/>
    </xf>
    <xf numFmtId="3" fontId="2" fillId="0" borderId="0" xfId="7" applyNumberFormat="1"/>
    <xf numFmtId="164" fontId="2" fillId="0" borderId="0" xfId="7" applyNumberFormat="1"/>
    <xf numFmtId="3" fontId="2" fillId="0" borderId="0" xfId="1" applyNumberFormat="1" applyFont="1" applyAlignment="1">
      <alignment horizontal="right"/>
    </xf>
    <xf numFmtId="3" fontId="2" fillId="0" borderId="0" xfId="7" applyNumberFormat="1" applyAlignment="1">
      <alignment horizontal="right"/>
    </xf>
    <xf numFmtId="164" fontId="2" fillId="0" borderId="0" xfId="7" applyNumberFormat="1" applyFont="1"/>
    <xf numFmtId="0" fontId="4" fillId="0" borderId="0" xfId="1" applyNumberFormat="1" applyFont="1" applyFill="1" applyBorder="1" applyAlignment="1">
      <alignment horizontal="left" vertical="center"/>
    </xf>
    <xf numFmtId="0" fontId="5" fillId="0" borderId="0" xfId="4"/>
    <xf numFmtId="3" fontId="8" fillId="0" borderId="0" xfId="12" applyNumberFormat="1" applyFont="1" applyAlignment="1">
      <alignment horizontal="right"/>
    </xf>
    <xf numFmtId="0" fontId="8" fillId="0" borderId="0" xfId="4" applyFont="1"/>
    <xf numFmtId="0" fontId="8" fillId="0" borderId="0" xfId="12" applyFont="1"/>
    <xf numFmtId="3" fontId="8" fillId="0" borderId="0" xfId="12" quotePrefix="1" applyNumberFormat="1" applyFont="1" applyAlignment="1">
      <alignment horizontal="right"/>
    </xf>
    <xf numFmtId="164" fontId="8" fillId="0" borderId="0" xfId="12" applyNumberFormat="1" applyFont="1" applyAlignment="1">
      <alignment horizontal="right"/>
    </xf>
    <xf numFmtId="164" fontId="5" fillId="0" borderId="0" xfId="4" applyNumberFormat="1"/>
    <xf numFmtId="166" fontId="5" fillId="0" borderId="0" xfId="4" applyNumberFormat="1"/>
    <xf numFmtId="166" fontId="8" fillId="0" borderId="0" xfId="12" applyNumberFormat="1" applyFont="1" applyAlignment="1">
      <alignment horizontal="right"/>
    </xf>
    <xf numFmtId="49" fontId="1" fillId="0" borderId="0" xfId="4" applyNumberFormat="1" applyFont="1"/>
    <xf numFmtId="164" fontId="1" fillId="0" borderId="0" xfId="12" applyNumberFormat="1" applyFont="1" applyAlignment="1">
      <alignment horizontal="right"/>
    </xf>
    <xf numFmtId="3" fontId="1" fillId="0" borderId="0" xfId="12" applyNumberFormat="1" applyFont="1" applyAlignment="1">
      <alignment horizontal="right"/>
    </xf>
    <xf numFmtId="0" fontId="5" fillId="0" borderId="0" xfId="4" applyFont="1"/>
    <xf numFmtId="0" fontId="8" fillId="0" borderId="0" xfId="4" applyFont="1" applyFill="1" applyAlignment="1">
      <alignment horizontal="left"/>
    </xf>
    <xf numFmtId="0" fontId="5" fillId="0" borderId="0" xfId="4" applyFont="1" applyFill="1" applyAlignment="1">
      <alignment horizontal="center"/>
    </xf>
    <xf numFmtId="0" fontId="5" fillId="0" borderId="0" xfId="4" applyFont="1" applyFill="1" applyAlignment="1">
      <alignment horizontal="centerContinuous"/>
    </xf>
    <xf numFmtId="3" fontId="5" fillId="0" borderId="0" xfId="4" applyNumberFormat="1" applyFont="1" applyAlignment="1">
      <alignment horizontal="centerContinuous"/>
    </xf>
    <xf numFmtId="3" fontId="8" fillId="0" borderId="0" xfId="12" quotePrefix="1" applyNumberFormat="1" applyFont="1" applyFill="1" applyAlignment="1">
      <alignment horizontal="right"/>
    </xf>
    <xf numFmtId="3" fontId="5" fillId="0" borderId="0" xfId="4" applyNumberFormat="1" applyFont="1" applyFill="1" applyBorder="1" applyAlignment="1">
      <alignment wrapText="1"/>
    </xf>
    <xf numFmtId="3" fontId="5" fillId="0" borderId="29" xfId="4" applyNumberFormat="1" applyFont="1" applyFill="1" applyBorder="1" applyAlignment="1">
      <alignment horizontal="centerContinuous" vertical="center" wrapText="1"/>
    </xf>
    <xf numFmtId="3" fontId="5" fillId="0" borderId="0" xfId="4" applyNumberFormat="1" applyFont="1" applyFill="1" applyBorder="1" applyAlignment="1">
      <alignment horizontal="centerContinuous"/>
    </xf>
    <xf numFmtId="3" fontId="5" fillId="0" borderId="0" xfId="4" applyNumberFormat="1" applyFont="1" applyFill="1" applyBorder="1" applyAlignment="1">
      <alignment horizontal="centerContinuous" wrapText="1"/>
    </xf>
    <xf numFmtId="3" fontId="5" fillId="0" borderId="0" xfId="4" applyNumberFormat="1" applyFont="1"/>
    <xf numFmtId="3" fontId="9" fillId="0" borderId="0" xfId="12" applyNumberFormat="1" applyFont="1" applyAlignment="1">
      <alignment horizontal="right"/>
    </xf>
    <xf numFmtId="3" fontId="5" fillId="0" borderId="0" xfId="4" applyNumberFormat="1" applyFont="1" applyFill="1"/>
    <xf numFmtId="3" fontId="9" fillId="0" borderId="0" xfId="12" applyNumberFormat="1" applyFont="1" applyFill="1" applyAlignment="1">
      <alignment horizontal="right"/>
    </xf>
    <xf numFmtId="0" fontId="5" fillId="0" borderId="0" xfId="4" applyFont="1" applyAlignment="1">
      <alignment horizontal="center"/>
    </xf>
    <xf numFmtId="0" fontId="8" fillId="0" borderId="0" xfId="4" applyFont="1" applyFill="1" applyAlignment="1">
      <alignment horizontal="centerContinuous"/>
    </xf>
    <xf numFmtId="3" fontId="8" fillId="0" borderId="0" xfId="4" applyNumberFormat="1" applyFont="1" applyAlignment="1">
      <alignment horizontal="centerContinuous"/>
    </xf>
    <xf numFmtId="3" fontId="8" fillId="0" borderId="0" xfId="4" applyNumberFormat="1" applyFont="1" applyFill="1" applyBorder="1" applyAlignment="1">
      <alignment wrapText="1"/>
    </xf>
    <xf numFmtId="3" fontId="8" fillId="0" borderId="29" xfId="4" applyNumberFormat="1" applyFont="1" applyFill="1" applyBorder="1" applyAlignment="1">
      <alignment horizontal="centerContinuous" vertical="center" wrapText="1"/>
    </xf>
    <xf numFmtId="0" fontId="8" fillId="0" borderId="0" xfId="4" applyFont="1" applyFill="1" applyAlignment="1">
      <alignment horizontal="center"/>
    </xf>
    <xf numFmtId="3" fontId="8" fillId="0" borderId="0" xfId="4" applyNumberFormat="1" applyFont="1" applyFill="1" applyBorder="1" applyAlignment="1">
      <alignment horizontal="centerContinuous"/>
    </xf>
    <xf numFmtId="3" fontId="8" fillId="0" borderId="0" xfId="4" applyNumberFormat="1" applyFont="1" applyFill="1" applyBorder="1" applyAlignment="1">
      <alignment horizontal="centerContinuous" wrapText="1"/>
    </xf>
    <xf numFmtId="3" fontId="8" fillId="0" borderId="0" xfId="4" applyNumberFormat="1" applyFont="1"/>
    <xf numFmtId="3" fontId="8" fillId="0" borderId="0" xfId="4" applyNumberFormat="1" applyFont="1" applyAlignment="1">
      <alignment wrapText="1"/>
    </xf>
    <xf numFmtId="166" fontId="8" fillId="0" borderId="0" xfId="4" applyNumberFormat="1" applyFont="1"/>
    <xf numFmtId="3" fontId="8" fillId="0" borderId="0" xfId="4" applyNumberFormat="1" applyFont="1" applyFill="1"/>
    <xf numFmtId="3" fontId="5" fillId="0" borderId="0" xfId="4" applyNumberFormat="1" applyFont="1" applyAlignment="1">
      <alignment wrapText="1"/>
    </xf>
    <xf numFmtId="3" fontId="8" fillId="0" borderId="0" xfId="4" applyNumberFormat="1" applyFont="1" applyFill="1" applyBorder="1" applyProtection="1">
      <protection hidden="1"/>
    </xf>
    <xf numFmtId="0" fontId="11" fillId="0" borderId="0" xfId="4" applyFont="1"/>
    <xf numFmtId="3" fontId="5" fillId="0" borderId="0" xfId="4" applyNumberFormat="1"/>
    <xf numFmtId="1" fontId="8" fillId="0" borderId="0" xfId="4" applyNumberFormat="1" applyFont="1" applyFill="1" applyBorder="1" applyProtection="1">
      <protection locked="0"/>
    </xf>
    <xf numFmtId="3" fontId="8" fillId="0" borderId="0" xfId="4" applyNumberFormat="1" applyFont="1" applyFill="1" applyBorder="1" applyAlignment="1" applyProtection="1">
      <alignment horizontal="centerContinuous" wrapText="1"/>
      <protection hidden="1"/>
    </xf>
    <xf numFmtId="3" fontId="8" fillId="0" borderId="0" xfId="4" applyNumberFormat="1" applyFont="1" applyFill="1" applyBorder="1" applyAlignment="1" applyProtection="1">
      <alignment horizontal="center"/>
      <protection hidden="1"/>
    </xf>
    <xf numFmtId="1" fontId="8" fillId="0" borderId="0" xfId="4" applyNumberFormat="1" applyFont="1" applyFill="1" applyBorder="1" applyProtection="1">
      <protection hidden="1"/>
    </xf>
    <xf numFmtId="3" fontId="8" fillId="0" borderId="0" xfId="4" applyNumberFormat="1" applyFont="1" applyFill="1" applyBorder="1" applyAlignment="1" applyProtection="1">
      <alignment horizontal="center" wrapText="1"/>
      <protection hidden="1"/>
    </xf>
    <xf numFmtId="3" fontId="8" fillId="0" borderId="0" xfId="4" applyNumberFormat="1" applyFont="1" applyFill="1" applyBorder="1" applyAlignment="1" applyProtection="1">
      <alignment wrapText="1"/>
      <protection hidden="1"/>
    </xf>
    <xf numFmtId="3" fontId="16" fillId="0" borderId="0" xfId="4" applyNumberFormat="1" applyFont="1" applyAlignment="1">
      <alignment wrapText="1"/>
    </xf>
    <xf numFmtId="4" fontId="8" fillId="0" borderId="0" xfId="4" applyNumberFormat="1" applyFont="1" applyFill="1" applyBorder="1" applyAlignment="1" applyProtection="1">
      <alignment wrapText="1"/>
      <protection hidden="1"/>
    </xf>
    <xf numFmtId="4" fontId="16" fillId="0" borderId="0" xfId="4" applyNumberFormat="1" applyFont="1" applyFill="1" applyBorder="1" applyAlignment="1" applyProtection="1">
      <alignment wrapText="1"/>
      <protection hidden="1"/>
    </xf>
    <xf numFmtId="4" fontId="5" fillId="0" borderId="0" xfId="4" applyNumberFormat="1"/>
    <xf numFmtId="3" fontId="17" fillId="0" borderId="0" xfId="0" applyNumberFormat="1" applyFont="1"/>
    <xf numFmtId="0" fontId="1" fillId="0" borderId="0" xfId="12" applyFont="1"/>
    <xf numFmtId="0" fontId="1" fillId="0" borderId="0" xfId="12" applyFont="1" applyAlignment="1">
      <alignment horizontal="center"/>
    </xf>
    <xf numFmtId="0" fontId="1" fillId="0" borderId="0" xfId="12" applyFont="1" applyAlignment="1"/>
    <xf numFmtId="0" fontId="19" fillId="0" borderId="0" xfId="4" applyFont="1"/>
    <xf numFmtId="0" fontId="18" fillId="0" borderId="0" xfId="7" applyFont="1" applyAlignment="1">
      <alignment wrapText="1"/>
    </xf>
    <xf numFmtId="0" fontId="1" fillId="0" borderId="0" xfId="4" applyFont="1"/>
    <xf numFmtId="164" fontId="19" fillId="0" borderId="0" xfId="4" applyNumberFormat="1" applyFont="1"/>
    <xf numFmtId="166" fontId="19" fillId="0" borderId="0" xfId="4" applyNumberFormat="1" applyFont="1"/>
    <xf numFmtId="0" fontId="2" fillId="0" borderId="17" xfId="2" applyNumberFormat="1" applyFont="1" applyBorder="1" applyAlignment="1">
      <alignment horizontal="center" wrapText="1"/>
    </xf>
    <xf numFmtId="0" fontId="2" fillId="0" borderId="18" xfId="2" applyNumberFormat="1" applyFont="1" applyBorder="1" applyAlignment="1">
      <alignment horizontal="center"/>
    </xf>
    <xf numFmtId="3" fontId="2" fillId="0" borderId="18" xfId="2" applyNumberFormat="1" applyFont="1" applyBorder="1" applyAlignment="1">
      <alignment horizontal="center"/>
    </xf>
    <xf numFmtId="0" fontId="2" fillId="0" borderId="19" xfId="2" applyNumberFormat="1" applyFont="1" applyBorder="1" applyAlignment="1">
      <alignment horizontal="center"/>
    </xf>
    <xf numFmtId="0" fontId="2" fillId="0" borderId="17" xfId="7" applyNumberFormat="1" applyFont="1" applyBorder="1" applyAlignment="1">
      <alignment horizontal="center" wrapText="1"/>
    </xf>
    <xf numFmtId="0" fontId="2" fillId="0" borderId="29" xfId="5" applyFont="1" applyBorder="1" applyAlignment="1">
      <alignment horizontal="center" vertical="top" wrapText="1"/>
    </xf>
    <xf numFmtId="3" fontId="2" fillId="0" borderId="29" xfId="5" applyNumberFormat="1" applyFont="1" applyBorder="1" applyAlignment="1">
      <alignment horizontal="center" vertical="top" wrapText="1"/>
    </xf>
    <xf numFmtId="1" fontId="2" fillId="0" borderId="29" xfId="5" applyNumberFormat="1" applyFont="1" applyBorder="1" applyAlignment="1">
      <alignment horizontal="center" vertical="top" wrapText="1"/>
    </xf>
    <xf numFmtId="3" fontId="2" fillId="0" borderId="1" xfId="5" applyNumberFormat="1" applyFont="1" applyBorder="1" applyAlignment="1">
      <alignment vertical="center" wrapText="1"/>
    </xf>
    <xf numFmtId="3" fontId="2" fillId="0" borderId="20" xfId="5" applyNumberFormat="1" applyFont="1" applyBorder="1" applyAlignment="1">
      <alignment vertical="top" wrapText="1"/>
    </xf>
    <xf numFmtId="0" fontId="2" fillId="0" borderId="29" xfId="5" applyNumberFormat="1" applyFont="1" applyBorder="1" applyAlignment="1">
      <alignment horizontal="center" vertical="top" wrapText="1"/>
    </xf>
    <xf numFmtId="0" fontId="2" fillId="0" borderId="28" xfId="5" applyNumberFormat="1" applyFont="1" applyBorder="1" applyAlignment="1">
      <alignment horizontal="center" vertical="top" wrapText="1"/>
    </xf>
    <xf numFmtId="3" fontId="2" fillId="0" borderId="0" xfId="5" applyNumberFormat="1" applyFont="1" applyAlignment="1">
      <alignment horizontal="right"/>
    </xf>
    <xf numFmtId="3" fontId="2" fillId="0" borderId="3" xfId="5" applyNumberFormat="1" applyFont="1" applyBorder="1" applyAlignment="1">
      <alignment vertical="center" wrapText="1"/>
    </xf>
    <xf numFmtId="3" fontId="2" fillId="0" borderId="4" xfId="5" applyNumberFormat="1" applyFont="1" applyBorder="1" applyAlignment="1">
      <alignment vertical="center" wrapText="1"/>
    </xf>
    <xf numFmtId="3" fontId="8" fillId="0" borderId="23" xfId="12" applyNumberFormat="1" applyFont="1" applyBorder="1" applyAlignment="1">
      <alignment horizontal="center"/>
    </xf>
    <xf numFmtId="3" fontId="8" fillId="0" borderId="29" xfId="12" applyNumberFormat="1" applyFont="1" applyBorder="1" applyAlignment="1">
      <alignment horizontal="center"/>
    </xf>
    <xf numFmtId="3" fontId="21" fillId="0" borderId="0" xfId="12" applyNumberFormat="1" applyFont="1" applyAlignment="1">
      <alignment horizontal="right"/>
    </xf>
    <xf numFmtId="1" fontId="8" fillId="0" borderId="0" xfId="4" applyNumberFormat="1" applyFont="1" applyFill="1" applyBorder="1" applyAlignment="1" applyProtection="1">
      <alignment horizontal="right"/>
      <protection hidden="1"/>
    </xf>
    <xf numFmtId="0" fontId="2" fillId="0" borderId="0" xfId="7" applyFont="1" applyAlignment="1">
      <alignment wrapText="1"/>
    </xf>
    <xf numFmtId="0" fontId="8" fillId="0" borderId="20" xfId="12" applyFont="1" applyBorder="1" applyAlignment="1">
      <alignment horizontal="center"/>
    </xf>
    <xf numFmtId="0" fontId="8" fillId="0" borderId="24" xfId="12" applyFont="1" applyBorder="1" applyAlignment="1">
      <alignment horizontal="center"/>
    </xf>
    <xf numFmtId="0" fontId="8" fillId="0" borderId="29" xfId="12" applyFont="1" applyBorder="1" applyAlignment="1">
      <alignment horizontal="center"/>
    </xf>
    <xf numFmtId="0" fontId="2" fillId="0" borderId="0" xfId="1" applyNumberFormat="1" applyFont="1" applyFill="1" applyAlignment="1">
      <alignment horizontal="left" wrapText="1"/>
    </xf>
    <xf numFmtId="49" fontId="2" fillId="0" borderId="0" xfId="1" applyNumberFormat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2" fillId="0" borderId="0" xfId="2" applyFont="1"/>
    <xf numFmtId="0" fontId="2" fillId="0" borderId="17" xfId="2" applyNumberFormat="1" applyFont="1" applyFill="1" applyBorder="1" applyAlignment="1">
      <alignment horizontal="center" wrapText="1"/>
    </xf>
    <xf numFmtId="0" fontId="20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Alignment="1">
      <alignment horizontal="left" wrapText="1"/>
    </xf>
    <xf numFmtId="0" fontId="4" fillId="0" borderId="0" xfId="5" applyFont="1" applyFill="1" applyBorder="1" applyAlignment="1">
      <alignment vertical="center"/>
    </xf>
    <xf numFmtId="3" fontId="4" fillId="0" borderId="0" xfId="5" applyNumberFormat="1" applyFont="1" applyFill="1" applyBorder="1" applyAlignment="1">
      <alignment horizontal="right" vertical="center"/>
    </xf>
    <xf numFmtId="0" fontId="2" fillId="0" borderId="0" xfId="5" applyAlignment="1">
      <alignment wrapText="1"/>
    </xf>
    <xf numFmtId="0" fontId="2" fillId="0" borderId="0" xfId="5" applyFont="1" applyBorder="1" applyAlignment="1"/>
    <xf numFmtId="0" fontId="2" fillId="0" borderId="0" xfId="7" applyAlignment="1">
      <alignment wrapText="1"/>
    </xf>
    <xf numFmtId="0" fontId="23" fillId="0" borderId="0" xfId="5" applyFont="1" applyAlignment="1">
      <alignment wrapText="1"/>
    </xf>
    <xf numFmtId="49" fontId="4" fillId="0" borderId="0" xfId="5" applyNumberFormat="1" applyFont="1" applyFill="1" applyBorder="1" applyAlignment="1">
      <alignment vertical="center" wrapText="1"/>
    </xf>
    <xf numFmtId="0" fontId="7" fillId="0" borderId="0" xfId="0" applyFont="1" applyFill="1"/>
    <xf numFmtId="0" fontId="2" fillId="0" borderId="0" xfId="1" applyNumberFormat="1" applyFont="1" applyBorder="1" applyAlignment="1">
      <alignment horizontal="left"/>
    </xf>
    <xf numFmtId="3" fontId="0" fillId="0" borderId="0" xfId="0" applyNumberFormat="1"/>
    <xf numFmtId="3" fontId="2" fillId="0" borderId="0" xfId="1" applyNumberFormat="1" applyFont="1" applyFill="1"/>
    <xf numFmtId="164" fontId="2" fillId="0" borderId="0" xfId="1" applyNumberFormat="1" applyFont="1" applyFill="1"/>
    <xf numFmtId="0" fontId="2" fillId="0" borderId="18" xfId="2" applyNumberFormat="1" applyFont="1" applyFill="1" applyBorder="1" applyAlignment="1">
      <alignment horizontal="center"/>
    </xf>
    <xf numFmtId="3" fontId="2" fillId="0" borderId="18" xfId="2" applyNumberFormat="1" applyFont="1" applyFill="1" applyBorder="1" applyAlignment="1">
      <alignment horizontal="center"/>
    </xf>
    <xf numFmtId="0" fontId="2" fillId="0" borderId="19" xfId="2" applyNumberFormat="1" applyFont="1" applyFill="1" applyBorder="1" applyAlignment="1">
      <alignment horizontal="center"/>
    </xf>
    <xf numFmtId="0" fontId="20" fillId="0" borderId="0" xfId="5" applyFont="1" applyFill="1" applyBorder="1" applyAlignment="1">
      <alignment vertical="center"/>
    </xf>
    <xf numFmtId="3" fontId="20" fillId="0" borderId="0" xfId="5" applyNumberFormat="1" applyFont="1" applyFill="1" applyBorder="1" applyAlignment="1">
      <alignment vertical="center"/>
    </xf>
    <xf numFmtId="164" fontId="20" fillId="0" borderId="0" xfId="5" applyNumberFormat="1" applyFont="1" applyFill="1" applyBorder="1" applyAlignment="1">
      <alignment vertical="center"/>
    </xf>
    <xf numFmtId="0" fontId="2" fillId="0" borderId="0" xfId="5" applyFont="1" applyFill="1" applyBorder="1" applyAlignment="1">
      <alignment vertical="center"/>
    </xf>
    <xf numFmtId="3" fontId="2" fillId="0" borderId="0" xfId="5" applyNumberFormat="1" applyFont="1" applyFill="1" applyBorder="1" applyAlignment="1">
      <alignment vertical="center"/>
    </xf>
    <xf numFmtId="164" fontId="2" fillId="0" borderId="0" xfId="5" applyNumberFormat="1" applyFont="1" applyFill="1" applyBorder="1" applyAlignment="1">
      <alignment vertical="center" wrapText="1"/>
    </xf>
    <xf numFmtId="3" fontId="4" fillId="0" borderId="0" xfId="5" applyNumberFormat="1" applyFont="1" applyFill="1" applyBorder="1" applyAlignment="1">
      <alignment vertical="center"/>
    </xf>
    <xf numFmtId="164" fontId="4" fillId="0" borderId="0" xfId="5" applyNumberFormat="1" applyFont="1" applyFill="1" applyBorder="1" applyAlignment="1">
      <alignment vertical="center"/>
    </xf>
    <xf numFmtId="164" fontId="4" fillId="0" borderId="0" xfId="5" applyNumberFormat="1" applyFont="1" applyFill="1" applyBorder="1" applyAlignment="1">
      <alignment horizontal="right" vertical="center" wrapText="1"/>
    </xf>
    <xf numFmtId="3" fontId="2" fillId="0" borderId="0" xfId="5" applyNumberFormat="1" applyFont="1" applyFill="1" applyBorder="1" applyAlignment="1">
      <alignment vertical="center" wrapText="1"/>
    </xf>
    <xf numFmtId="0" fontId="0" fillId="0" borderId="0" xfId="0" applyFill="1"/>
    <xf numFmtId="0" fontId="2" fillId="0" borderId="0" xfId="5" applyFill="1" applyAlignment="1">
      <alignment wrapText="1"/>
    </xf>
    <xf numFmtId="3" fontId="2" fillId="0" borderId="0" xfId="5" applyNumberFormat="1" applyFill="1"/>
    <xf numFmtId="164" fontId="2" fillId="0" borderId="0" xfId="5" applyNumberFormat="1" applyFill="1"/>
    <xf numFmtId="49" fontId="2" fillId="0" borderId="0" xfId="5" applyNumberFormat="1" applyFill="1" applyAlignment="1">
      <alignment horizontal="right"/>
    </xf>
    <xf numFmtId="49" fontId="2" fillId="0" borderId="0" xfId="5" applyNumberFormat="1" applyFont="1" applyFill="1"/>
    <xf numFmtId="0" fontId="2" fillId="0" borderId="29" xfId="5" applyFont="1" applyFill="1" applyBorder="1" applyAlignment="1">
      <alignment horizontal="center" vertical="top" wrapText="1"/>
    </xf>
    <xf numFmtId="3" fontId="2" fillId="0" borderId="29" xfId="5" applyNumberFormat="1" applyFont="1" applyFill="1" applyBorder="1" applyAlignment="1">
      <alignment horizontal="center" vertical="top" wrapText="1"/>
    </xf>
    <xf numFmtId="1" fontId="2" fillId="0" borderId="29" xfId="5" applyNumberFormat="1" applyFont="1" applyFill="1" applyBorder="1" applyAlignment="1">
      <alignment horizontal="center" vertical="top" wrapText="1"/>
    </xf>
    <xf numFmtId="49" fontId="2" fillId="0" borderId="0" xfId="5" applyNumberFormat="1" applyFill="1"/>
    <xf numFmtId="3" fontId="20" fillId="0" borderId="0" xfId="1" applyNumberFormat="1" applyFont="1" applyFill="1" applyBorder="1" applyAlignment="1">
      <alignment vertical="center"/>
    </xf>
    <xf numFmtId="164" fontId="20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vertical="center" wrapText="1"/>
    </xf>
    <xf numFmtId="164" fontId="4" fillId="0" borderId="0" xfId="5" applyNumberFormat="1" applyFont="1" applyFill="1" applyBorder="1" applyAlignment="1">
      <alignment vertical="center" wrapText="1"/>
    </xf>
    <xf numFmtId="0" fontId="2" fillId="0" borderId="0" xfId="5" applyFont="1" applyFill="1" applyBorder="1" applyAlignment="1"/>
    <xf numFmtId="3" fontId="2" fillId="0" borderId="0" xfId="5" applyNumberFormat="1" applyFont="1" applyFill="1" applyBorder="1"/>
    <xf numFmtId="164" fontId="2" fillId="0" borderId="0" xfId="5" applyNumberFormat="1" applyFont="1" applyFill="1" applyBorder="1"/>
    <xf numFmtId="49" fontId="2" fillId="0" borderId="0" xfId="5" applyNumberFormat="1" applyFont="1" applyFill="1" applyBorder="1"/>
    <xf numFmtId="0" fontId="18" fillId="0" borderId="0" xfId="5" applyFont="1" applyFill="1" applyAlignment="1">
      <alignment wrapText="1"/>
    </xf>
    <xf numFmtId="3" fontId="2" fillId="0" borderId="0" xfId="5" applyNumberFormat="1" applyFont="1" applyFill="1"/>
    <xf numFmtId="164" fontId="2" fillId="0" borderId="0" xfId="5" applyNumberFormat="1" applyFont="1" applyFill="1"/>
    <xf numFmtId="3" fontId="2" fillId="0" borderId="0" xfId="5" applyNumberFormat="1" applyFont="1" applyFill="1" applyAlignment="1">
      <alignment horizontal="right"/>
    </xf>
    <xf numFmtId="3" fontId="2" fillId="0" borderId="1" xfId="5" applyNumberFormat="1" applyFont="1" applyFill="1" applyBorder="1" applyAlignment="1">
      <alignment vertical="center" wrapText="1"/>
    </xf>
    <xf numFmtId="3" fontId="2" fillId="0" borderId="3" xfId="5" applyNumberFormat="1" applyFont="1" applyFill="1" applyBorder="1" applyAlignment="1">
      <alignment vertical="center" wrapText="1"/>
    </xf>
    <xf numFmtId="3" fontId="2" fillId="0" borderId="4" xfId="5" applyNumberFormat="1" applyFont="1" applyFill="1" applyBorder="1" applyAlignment="1">
      <alignment vertical="center" wrapText="1"/>
    </xf>
    <xf numFmtId="3" fontId="2" fillId="0" borderId="20" xfId="5" applyNumberFormat="1" applyFont="1" applyFill="1" applyBorder="1" applyAlignment="1">
      <alignment vertical="top" wrapText="1"/>
    </xf>
    <xf numFmtId="0" fontId="2" fillId="0" borderId="29" xfId="5" applyNumberFormat="1" applyFont="1" applyFill="1" applyBorder="1" applyAlignment="1">
      <alignment horizontal="center" vertical="top" wrapText="1"/>
    </xf>
    <xf numFmtId="0" fontId="2" fillId="0" borderId="28" xfId="5" applyNumberFormat="1" applyFont="1" applyFill="1" applyBorder="1" applyAlignment="1">
      <alignment horizontal="center" vertical="top" wrapText="1"/>
    </xf>
    <xf numFmtId="0" fontId="2" fillId="0" borderId="0" xfId="5" applyFont="1" applyFill="1" applyAlignment="1">
      <alignment wrapText="1"/>
    </xf>
    <xf numFmtId="3" fontId="2" fillId="0" borderId="0" xfId="1" applyNumberFormat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3" fontId="4" fillId="0" borderId="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3" fontId="2" fillId="0" borderId="0" xfId="5" applyNumberFormat="1" applyFont="1" applyFill="1" applyBorder="1" applyAlignment="1"/>
    <xf numFmtId="3" fontId="4" fillId="0" borderId="0" xfId="5" applyNumberFormat="1" applyFont="1" applyFill="1" applyBorder="1" applyAlignment="1">
      <alignment horizontal="right" vertical="center" wrapText="1"/>
    </xf>
    <xf numFmtId="0" fontId="2" fillId="0" borderId="0" xfId="5" applyFont="1" applyFill="1" applyBorder="1" applyAlignment="1">
      <alignment horizontal="center" vertical="top" wrapText="1"/>
    </xf>
    <xf numFmtId="3" fontId="2" fillId="0" borderId="0" xfId="5" applyNumberFormat="1" applyFont="1" applyFill="1" applyBorder="1" applyAlignment="1">
      <alignment horizontal="center" vertical="top" wrapText="1"/>
    </xf>
    <xf numFmtId="1" fontId="2" fillId="0" borderId="0" xfId="5" applyNumberFormat="1" applyFont="1" applyFill="1" applyBorder="1" applyAlignment="1">
      <alignment horizontal="center" vertical="top" wrapText="1"/>
    </xf>
    <xf numFmtId="3" fontId="2" fillId="0" borderId="0" xfId="7" applyNumberFormat="1" applyFont="1" applyAlignment="1">
      <alignment horizontal="right"/>
    </xf>
    <xf numFmtId="164" fontId="4" fillId="0" borderId="0" xfId="5" applyNumberFormat="1" applyFont="1" applyFill="1" applyBorder="1" applyAlignment="1">
      <alignment horizontal="right" vertical="center"/>
    </xf>
    <xf numFmtId="0" fontId="20" fillId="0" borderId="0" xfId="1" applyNumberFormat="1" applyFont="1" applyFill="1" applyBorder="1" applyAlignment="1">
      <alignment horizontal="left"/>
    </xf>
    <xf numFmtId="3" fontId="20" fillId="0" borderId="0" xfId="1" applyNumberFormat="1" applyFont="1" applyFill="1" applyBorder="1" applyAlignment="1"/>
    <xf numFmtId="164" fontId="20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left"/>
    </xf>
    <xf numFmtId="3" fontId="2" fillId="0" borderId="0" xfId="1" applyNumberFormat="1" applyFont="1" applyFill="1" applyBorder="1" applyAlignment="1">
      <alignment wrapText="1"/>
    </xf>
    <xf numFmtId="164" fontId="2" fillId="0" borderId="0" xfId="1" applyNumberFormat="1" applyFont="1" applyFill="1" applyBorder="1" applyAlignment="1">
      <alignment wrapText="1"/>
    </xf>
    <xf numFmtId="3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/>
    <xf numFmtId="0" fontId="20" fillId="0" borderId="0" xfId="7" applyFont="1" applyFill="1" applyBorder="1" applyAlignment="1"/>
    <xf numFmtId="0" fontId="4" fillId="0" borderId="0" xfId="7" applyFont="1" applyFill="1" applyBorder="1" applyAlignment="1"/>
    <xf numFmtId="3" fontId="2" fillId="0" borderId="0" xfId="1" applyNumberFormat="1" applyFont="1" applyFill="1" applyBorder="1" applyAlignment="1"/>
    <xf numFmtId="3" fontId="2" fillId="0" borderId="0" xfId="1" applyNumberFormat="1" applyFont="1" applyFill="1" applyBorder="1"/>
    <xf numFmtId="164" fontId="2" fillId="0" borderId="0" xfId="1" applyNumberFormat="1" applyFont="1" applyFill="1" applyBorder="1"/>
    <xf numFmtId="0" fontId="24" fillId="0" borderId="0" xfId="0" applyFont="1"/>
    <xf numFmtId="164" fontId="23" fillId="0" borderId="0" xfId="12" applyNumberFormat="1" applyFont="1" applyAlignment="1">
      <alignment horizontal="right"/>
    </xf>
    <xf numFmtId="3" fontId="2" fillId="0" borderId="0" xfId="12" applyNumberFormat="1" applyFont="1" applyAlignment="1">
      <alignment horizontal="right"/>
    </xf>
    <xf numFmtId="164" fontId="2" fillId="0" borderId="0" xfId="12" applyNumberFormat="1" applyFont="1" applyAlignment="1">
      <alignment horizontal="right"/>
    </xf>
    <xf numFmtId="164" fontId="2" fillId="0" borderId="0" xfId="12" applyNumberFormat="1" applyFont="1"/>
    <xf numFmtId="164" fontId="2" fillId="0" borderId="0" xfId="4" applyNumberFormat="1" applyFont="1"/>
    <xf numFmtId="0" fontId="23" fillId="0" borderId="0" xfId="4" applyFont="1" applyBorder="1" applyAlignment="1"/>
    <xf numFmtId="49" fontId="8" fillId="0" borderId="0" xfId="4" applyNumberFormat="1" applyFont="1"/>
    <xf numFmtId="0" fontId="8" fillId="0" borderId="0" xfId="12" applyFont="1" applyAlignment="1"/>
    <xf numFmtId="0" fontId="2" fillId="0" borderId="0" xfId="4" applyFont="1" applyBorder="1" applyAlignment="1"/>
    <xf numFmtId="3" fontId="23" fillId="0" borderId="0" xfId="12" applyNumberFormat="1" applyFont="1" applyAlignment="1">
      <alignment horizontal="right"/>
    </xf>
    <xf numFmtId="164" fontId="4" fillId="0" borderId="0" xfId="0" applyNumberFormat="1" applyFont="1"/>
    <xf numFmtId="167" fontId="22" fillId="0" borderId="0" xfId="14" applyFont="1" applyBorder="1" applyAlignment="1" applyProtection="1">
      <alignment horizontal="left"/>
      <protection locked="0"/>
    </xf>
    <xf numFmtId="167" fontId="22" fillId="0" borderId="0" xfId="14" quotePrefix="1" applyFont="1" applyBorder="1" applyAlignment="1" applyProtection="1">
      <alignment horizontal="left"/>
      <protection locked="0"/>
    </xf>
    <xf numFmtId="0" fontId="20" fillId="0" borderId="0" xfId="1" applyNumberFormat="1" applyFont="1" applyBorder="1" applyAlignment="1">
      <alignment horizontal="left" vertical="center"/>
    </xf>
    <xf numFmtId="3" fontId="25" fillId="0" borderId="0" xfId="12" applyNumberFormat="1" applyFont="1" applyAlignment="1">
      <alignment horizontal="right"/>
    </xf>
    <xf numFmtId="164" fontId="25" fillId="0" borderId="0" xfId="12" applyNumberFormat="1" applyFont="1" applyAlignment="1">
      <alignment horizontal="right"/>
    </xf>
    <xf numFmtId="166" fontId="25" fillId="0" borderId="0" xfId="12" applyNumberFormat="1" applyFont="1" applyAlignment="1">
      <alignment horizontal="right"/>
    </xf>
    <xf numFmtId="0" fontId="4" fillId="0" borderId="0" xfId="1" applyNumberFormat="1" applyFont="1" applyBorder="1" applyAlignment="1">
      <alignment horizontal="left" vertical="center"/>
    </xf>
    <xf numFmtId="164" fontId="4" fillId="0" borderId="0" xfId="1" applyNumberFormat="1" applyFont="1" applyBorder="1" applyAlignment="1">
      <alignment horizontal="right" vertical="center"/>
    </xf>
    <xf numFmtId="0" fontId="4" fillId="0" borderId="0" xfId="5" applyFont="1" applyBorder="1" applyAlignment="1">
      <alignment vertical="center"/>
    </xf>
    <xf numFmtId="0" fontId="4" fillId="0" borderId="0" xfId="1" applyNumberFormat="1" applyFont="1" applyFill="1" applyBorder="1" applyAlignment="1">
      <alignment horizontal="left" vertical="center" wrapText="1"/>
    </xf>
    <xf numFmtId="3" fontId="5" fillId="0" borderId="29" xfId="4" applyNumberFormat="1" applyFont="1" applyFill="1" applyBorder="1" applyAlignment="1">
      <alignment horizontal="center" vertical="center" wrapText="1"/>
    </xf>
    <xf numFmtId="0" fontId="3" fillId="0" borderId="0" xfId="1" applyNumberFormat="1" applyFont="1" applyAlignment="1">
      <alignment horizontal="center" wrapText="1"/>
    </xf>
    <xf numFmtId="0" fontId="2" fillId="0" borderId="32" xfId="2" applyNumberFormat="1" applyFont="1" applyFill="1" applyBorder="1" applyAlignment="1">
      <alignment horizontal="center" vertical="center" wrapText="1"/>
    </xf>
    <xf numFmtId="0" fontId="2" fillId="0" borderId="33" xfId="2" applyNumberFormat="1" applyFont="1" applyFill="1" applyBorder="1" applyAlignment="1">
      <alignment horizontal="center" vertical="center" wrapText="1"/>
    </xf>
    <xf numFmtId="0" fontId="2" fillId="0" borderId="34" xfId="2" applyNumberFormat="1" applyFont="1" applyFill="1" applyBorder="1" applyAlignment="1">
      <alignment horizontal="center" vertical="center" wrapText="1"/>
    </xf>
    <xf numFmtId="0" fontId="2" fillId="0" borderId="35" xfId="2" applyNumberFormat="1" applyFont="1" applyBorder="1" applyAlignment="1">
      <alignment horizontal="center" vertical="center" wrapText="1"/>
    </xf>
    <xf numFmtId="0" fontId="2" fillId="0" borderId="36" xfId="2" applyNumberFormat="1" applyFont="1" applyBorder="1" applyAlignment="1">
      <alignment horizontal="center" vertical="center" wrapText="1"/>
    </xf>
    <xf numFmtId="0" fontId="2" fillId="0" borderId="37" xfId="2" applyNumberFormat="1" applyFont="1" applyBorder="1" applyAlignment="1">
      <alignment horizontal="center" vertical="center" wrapText="1"/>
    </xf>
    <xf numFmtId="0" fontId="2" fillId="0" borderId="2" xfId="2" applyNumberFormat="1" applyFont="1" applyBorder="1" applyAlignment="1">
      <alignment horizontal="center" vertical="center" wrapText="1"/>
    </xf>
    <xf numFmtId="0" fontId="2" fillId="0" borderId="4" xfId="2" applyNumberFormat="1" applyFont="1" applyBorder="1" applyAlignment="1">
      <alignment horizontal="center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0" fontId="2" fillId="0" borderId="9" xfId="2" applyNumberFormat="1" applyFont="1" applyBorder="1" applyAlignment="1">
      <alignment horizontal="center" vertical="center" wrapText="1"/>
    </xf>
    <xf numFmtId="0" fontId="2" fillId="0" borderId="10" xfId="2" applyNumberFormat="1" applyFont="1" applyBorder="1" applyAlignment="1">
      <alignment horizontal="center" vertical="center" wrapText="1"/>
    </xf>
    <xf numFmtId="0" fontId="2" fillId="0" borderId="12" xfId="2" applyNumberFormat="1" applyFont="1" applyBorder="1" applyAlignment="1">
      <alignment horizontal="center" vertical="center" wrapText="1"/>
    </xf>
    <xf numFmtId="0" fontId="2" fillId="0" borderId="13" xfId="2" applyNumberFormat="1" applyFont="1" applyBorder="1" applyAlignment="1">
      <alignment horizontal="center" vertical="center" wrapText="1"/>
    </xf>
    <xf numFmtId="0" fontId="2" fillId="0" borderId="15" xfId="2" applyNumberFormat="1" applyFont="1" applyBorder="1" applyAlignment="1">
      <alignment horizontal="center" vertical="center" wrapText="1"/>
    </xf>
    <xf numFmtId="0" fontId="2" fillId="0" borderId="30" xfId="2" applyNumberFormat="1" applyFont="1" applyBorder="1" applyAlignment="1">
      <alignment horizontal="center" vertical="center" wrapText="1"/>
    </xf>
    <xf numFmtId="0" fontId="2" fillId="0" borderId="14" xfId="2" applyNumberFormat="1" applyFont="1" applyBorder="1" applyAlignment="1">
      <alignment horizontal="center" vertical="center" wrapText="1"/>
    </xf>
    <xf numFmtId="0" fontId="2" fillId="0" borderId="16" xfId="2" applyNumberFormat="1" applyFont="1" applyBorder="1" applyAlignment="1">
      <alignment horizontal="center" vertical="center" wrapText="1"/>
    </xf>
    <xf numFmtId="0" fontId="2" fillId="0" borderId="31" xfId="2" applyNumberFormat="1" applyFont="1" applyBorder="1" applyAlignment="1">
      <alignment horizontal="center" vertical="center" wrapText="1"/>
    </xf>
    <xf numFmtId="0" fontId="2" fillId="0" borderId="6" xfId="2" applyNumberFormat="1" applyFont="1" applyBorder="1" applyAlignment="1">
      <alignment horizontal="center" vertical="center" wrapText="1"/>
    </xf>
    <xf numFmtId="0" fontId="2" fillId="0" borderId="7" xfId="2" applyNumberFormat="1" applyFont="1" applyBorder="1" applyAlignment="1">
      <alignment horizontal="center" vertical="center" wrapText="1"/>
    </xf>
    <xf numFmtId="0" fontId="2" fillId="0" borderId="11" xfId="2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wrapText="1"/>
    </xf>
    <xf numFmtId="0" fontId="2" fillId="0" borderId="35" xfId="2" applyNumberFormat="1" applyFont="1" applyFill="1" applyBorder="1" applyAlignment="1">
      <alignment horizontal="center" vertical="center" wrapText="1"/>
    </xf>
    <xf numFmtId="0" fontId="2" fillId="0" borderId="36" xfId="2" applyNumberFormat="1" applyFont="1" applyFill="1" applyBorder="1" applyAlignment="1">
      <alignment horizontal="center" vertical="center" wrapText="1"/>
    </xf>
    <xf numFmtId="0" fontId="2" fillId="0" borderId="37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4" xfId="2" applyNumberFormat="1" applyFont="1" applyFill="1" applyBorder="1" applyAlignment="1">
      <alignment horizontal="center" vertical="center" wrapText="1"/>
    </xf>
    <xf numFmtId="0" fontId="2" fillId="0" borderId="8" xfId="2" applyNumberFormat="1" applyFont="1" applyFill="1" applyBorder="1" applyAlignment="1">
      <alignment horizontal="center" vertical="center" wrapText="1"/>
    </xf>
    <xf numFmtId="0" fontId="2" fillId="0" borderId="9" xfId="2" applyNumberFormat="1" applyFont="1" applyFill="1" applyBorder="1" applyAlignment="1">
      <alignment horizontal="center" vertical="center" wrapText="1"/>
    </xf>
    <xf numFmtId="0" fontId="2" fillId="0" borderId="10" xfId="2" applyNumberFormat="1" applyFont="1" applyFill="1" applyBorder="1" applyAlignment="1">
      <alignment horizontal="center" vertical="center" wrapText="1"/>
    </xf>
    <xf numFmtId="0" fontId="2" fillId="0" borderId="12" xfId="2" applyNumberFormat="1" applyFont="1" applyFill="1" applyBorder="1" applyAlignment="1">
      <alignment horizontal="center" vertical="center" wrapText="1"/>
    </xf>
    <xf numFmtId="0" fontId="2" fillId="0" borderId="13" xfId="2" applyNumberFormat="1" applyFont="1" applyFill="1" applyBorder="1" applyAlignment="1">
      <alignment horizontal="center" vertical="center" wrapText="1"/>
    </xf>
    <xf numFmtId="0" fontId="2" fillId="0" borderId="15" xfId="2" applyNumberFormat="1" applyFont="1" applyFill="1" applyBorder="1" applyAlignment="1">
      <alignment horizontal="center" vertical="center" wrapText="1"/>
    </xf>
    <xf numFmtId="0" fontId="2" fillId="0" borderId="30" xfId="2" applyNumberFormat="1" applyFont="1" applyFill="1" applyBorder="1" applyAlignment="1">
      <alignment horizontal="center" vertical="center" wrapText="1"/>
    </xf>
    <xf numFmtId="0" fontId="2" fillId="0" borderId="14" xfId="2" applyNumberFormat="1" applyFont="1" applyFill="1" applyBorder="1" applyAlignment="1">
      <alignment horizontal="center" vertical="center" wrapText="1"/>
    </xf>
    <xf numFmtId="0" fontId="2" fillId="0" borderId="16" xfId="2" applyNumberFormat="1" applyFont="1" applyFill="1" applyBorder="1" applyAlignment="1">
      <alignment horizontal="center" vertical="center" wrapText="1"/>
    </xf>
    <xf numFmtId="0" fontId="2" fillId="0" borderId="31" xfId="2" applyNumberFormat="1" applyFont="1" applyFill="1" applyBorder="1" applyAlignment="1">
      <alignment horizontal="center" vertical="center" wrapText="1"/>
    </xf>
    <xf numFmtId="0" fontId="2" fillId="0" borderId="6" xfId="2" applyNumberFormat="1" applyFont="1" applyFill="1" applyBorder="1" applyAlignment="1">
      <alignment horizontal="center" vertical="center" wrapText="1"/>
    </xf>
    <xf numFmtId="0" fontId="2" fillId="0" borderId="7" xfId="2" applyNumberFormat="1" applyFont="1" applyFill="1" applyBorder="1" applyAlignment="1">
      <alignment horizontal="center" vertical="center" wrapText="1"/>
    </xf>
    <xf numFmtId="0" fontId="2" fillId="0" borderId="11" xfId="2" applyNumberFormat="1" applyFont="1" applyFill="1" applyBorder="1" applyAlignment="1">
      <alignment horizontal="center" vertical="center" wrapText="1"/>
    </xf>
    <xf numFmtId="0" fontId="2" fillId="0" borderId="20" xfId="7" applyNumberFormat="1" applyFont="1" applyBorder="1" applyAlignment="1">
      <alignment horizontal="center" vertical="center" wrapText="1"/>
    </xf>
    <xf numFmtId="0" fontId="2" fillId="0" borderId="24" xfId="7" applyNumberFormat="1" applyFont="1" applyBorder="1" applyAlignment="1">
      <alignment horizontal="center" vertical="center" wrapText="1"/>
    </xf>
    <xf numFmtId="0" fontId="2" fillId="0" borderId="39" xfId="7" applyNumberFormat="1" applyFont="1" applyBorder="1" applyAlignment="1">
      <alignment horizontal="center" vertical="center" wrapText="1"/>
    </xf>
    <xf numFmtId="0" fontId="3" fillId="0" borderId="0" xfId="5" applyFont="1" applyFill="1" applyAlignment="1">
      <alignment horizontal="center" wrapText="1"/>
    </xf>
    <xf numFmtId="0" fontId="2" fillId="0" borderId="20" xfId="5" applyFont="1" applyFill="1" applyBorder="1" applyAlignment="1">
      <alignment horizontal="center" vertical="center" wrapText="1"/>
    </xf>
    <xf numFmtId="0" fontId="2" fillId="0" borderId="24" xfId="5" applyFont="1" applyFill="1" applyBorder="1" applyAlignment="1">
      <alignment horizontal="center" vertical="center" wrapText="1"/>
    </xf>
    <xf numFmtId="0" fontId="2" fillId="0" borderId="28" xfId="5" applyFont="1" applyFill="1" applyBorder="1" applyAlignment="1">
      <alignment horizontal="center" vertical="center" wrapText="1"/>
    </xf>
    <xf numFmtId="3" fontId="2" fillId="0" borderId="21" xfId="5" applyNumberFormat="1" applyFont="1" applyFill="1" applyBorder="1" applyAlignment="1">
      <alignment horizontal="center" vertical="top" wrapText="1"/>
    </xf>
    <xf numFmtId="3" fontId="2" fillId="0" borderId="22" xfId="5" applyNumberFormat="1" applyFont="1" applyFill="1" applyBorder="1" applyAlignment="1">
      <alignment horizontal="center" vertical="top" wrapText="1"/>
    </xf>
    <xf numFmtId="3" fontId="2" fillId="0" borderId="23" xfId="5" applyNumberFormat="1" applyFont="1" applyFill="1" applyBorder="1" applyAlignment="1">
      <alignment horizontal="center" vertical="top" wrapText="1"/>
    </xf>
    <xf numFmtId="3" fontId="2" fillId="0" borderId="1" xfId="5" applyNumberFormat="1" applyFont="1" applyFill="1" applyBorder="1" applyAlignment="1">
      <alignment horizontal="center" vertical="center" wrapText="1"/>
    </xf>
    <xf numFmtId="3" fontId="2" fillId="0" borderId="4" xfId="5" applyNumberFormat="1" applyFont="1" applyFill="1" applyBorder="1" applyAlignment="1">
      <alignment horizontal="center" vertical="center" wrapText="1"/>
    </xf>
    <xf numFmtId="3" fontId="2" fillId="0" borderId="5" xfId="5" applyNumberFormat="1" applyFont="1" applyFill="1" applyBorder="1" applyAlignment="1">
      <alignment horizontal="center" vertical="center" wrapText="1"/>
    </xf>
    <xf numFmtId="3" fontId="2" fillId="0" borderId="9" xfId="5" applyNumberFormat="1" applyFont="1" applyFill="1" applyBorder="1" applyAlignment="1">
      <alignment horizontal="center" vertical="center" wrapText="1"/>
    </xf>
    <xf numFmtId="3" fontId="2" fillId="0" borderId="25" xfId="5" applyNumberFormat="1" applyFont="1" applyFill="1" applyBorder="1" applyAlignment="1">
      <alignment horizontal="center" vertical="center" wrapText="1"/>
    </xf>
    <xf numFmtId="3" fontId="2" fillId="0" borderId="27" xfId="5" applyNumberFormat="1" applyFont="1" applyFill="1" applyBorder="1" applyAlignment="1">
      <alignment horizontal="center" vertical="center" wrapText="1"/>
    </xf>
    <xf numFmtId="3" fontId="2" fillId="0" borderId="3" xfId="5" applyNumberFormat="1" applyFont="1" applyFill="1" applyBorder="1" applyAlignment="1">
      <alignment horizontal="center" vertical="center" wrapText="1"/>
    </xf>
    <xf numFmtId="3" fontId="2" fillId="0" borderId="26" xfId="5" applyNumberFormat="1" applyFont="1" applyFill="1" applyBorder="1" applyAlignment="1">
      <alignment horizontal="center" vertical="center" wrapText="1"/>
    </xf>
    <xf numFmtId="3" fontId="2" fillId="0" borderId="20" xfId="5" applyNumberFormat="1" applyFont="1" applyFill="1" applyBorder="1" applyAlignment="1">
      <alignment horizontal="center" vertical="center" wrapText="1"/>
    </xf>
    <xf numFmtId="3" fontId="2" fillId="0" borderId="24" xfId="5" applyNumberFormat="1" applyFont="1" applyFill="1" applyBorder="1" applyAlignment="1">
      <alignment horizontal="center" vertical="center" wrapText="1"/>
    </xf>
    <xf numFmtId="3" fontId="2" fillId="0" borderId="28" xfId="5" applyNumberFormat="1" applyFont="1" applyFill="1" applyBorder="1" applyAlignment="1">
      <alignment horizontal="center" vertical="center" wrapText="1"/>
    </xf>
    <xf numFmtId="164" fontId="2" fillId="0" borderId="20" xfId="5" applyNumberFormat="1" applyFont="1" applyFill="1" applyBorder="1" applyAlignment="1">
      <alignment horizontal="center" vertical="center" wrapText="1"/>
    </xf>
    <xf numFmtId="164" fontId="2" fillId="0" borderId="24" xfId="5" applyNumberFormat="1" applyFont="1" applyFill="1" applyBorder="1" applyAlignment="1">
      <alignment horizontal="center" vertical="center" wrapText="1"/>
    </xf>
    <xf numFmtId="164" fontId="2" fillId="0" borderId="28" xfId="5" applyNumberFormat="1" applyFont="1" applyFill="1" applyBorder="1" applyAlignment="1">
      <alignment horizontal="center" vertical="center" wrapText="1"/>
    </xf>
    <xf numFmtId="0" fontId="2" fillId="0" borderId="20" xfId="2" applyNumberFormat="1" applyFont="1" applyFill="1" applyBorder="1" applyAlignment="1">
      <alignment horizontal="center" vertical="center" wrapText="1"/>
    </xf>
    <xf numFmtId="0" fontId="2" fillId="0" borderId="24" xfId="2" applyNumberFormat="1" applyFont="1" applyFill="1" applyBorder="1" applyAlignment="1">
      <alignment horizontal="center" vertical="center" wrapText="1"/>
    </xf>
    <xf numFmtId="0" fontId="2" fillId="0" borderId="28" xfId="2" applyNumberFormat="1" applyFont="1" applyFill="1" applyBorder="1" applyAlignment="1">
      <alignment horizontal="center" vertical="center" wrapText="1"/>
    </xf>
    <xf numFmtId="0" fontId="2" fillId="0" borderId="27" xfId="2" applyNumberFormat="1" applyFont="1" applyFill="1" applyBorder="1" applyAlignment="1">
      <alignment horizontal="center" vertical="center" wrapText="1"/>
    </xf>
    <xf numFmtId="0" fontId="3" fillId="0" borderId="0" xfId="7" applyFont="1" applyAlignment="1">
      <alignment horizontal="center" wrapText="1"/>
    </xf>
    <xf numFmtId="3" fontId="2" fillId="0" borderId="25" xfId="5" applyNumberFormat="1" applyFont="1" applyFill="1" applyBorder="1" applyAlignment="1">
      <alignment horizontal="center" vertical="top" wrapText="1"/>
    </xf>
    <xf numFmtId="3" fontId="2" fillId="0" borderId="26" xfId="5" applyNumberFormat="1" applyFont="1" applyFill="1" applyBorder="1" applyAlignment="1">
      <alignment horizontal="center" vertical="top" wrapText="1"/>
    </xf>
    <xf numFmtId="3" fontId="2" fillId="0" borderId="27" xfId="5" applyNumberFormat="1" applyFont="1" applyFill="1" applyBorder="1" applyAlignment="1">
      <alignment horizontal="center" vertical="top" wrapText="1"/>
    </xf>
    <xf numFmtId="3" fontId="2" fillId="0" borderId="24" xfId="5" applyNumberFormat="1" applyFont="1" applyFill="1" applyBorder="1" applyAlignment="1">
      <alignment horizontal="center" vertical="top" wrapText="1"/>
    </xf>
    <xf numFmtId="3" fontId="2" fillId="0" borderId="28" xfId="5" applyNumberFormat="1" applyFont="1" applyFill="1" applyBorder="1" applyAlignment="1">
      <alignment horizontal="center" vertical="top" wrapText="1"/>
    </xf>
    <xf numFmtId="3" fontId="2" fillId="0" borderId="21" xfId="5" applyNumberFormat="1" applyFont="1" applyFill="1" applyBorder="1" applyAlignment="1">
      <alignment horizontal="center" vertical="center" wrapText="1"/>
    </xf>
    <xf numFmtId="3" fontId="2" fillId="0" borderId="23" xfId="5" applyNumberFormat="1" applyFont="1" applyFill="1" applyBorder="1" applyAlignment="1">
      <alignment horizontal="center" vertical="center" wrapText="1"/>
    </xf>
    <xf numFmtId="3" fontId="2" fillId="0" borderId="20" xfId="5" applyNumberFormat="1" applyFont="1" applyFill="1" applyBorder="1" applyAlignment="1">
      <alignment horizontal="left" vertical="center" wrapText="1" indent="2"/>
    </xf>
    <xf numFmtId="3" fontId="2" fillId="0" borderId="28" xfId="5" applyNumberFormat="1" applyFont="1" applyFill="1" applyBorder="1" applyAlignment="1">
      <alignment horizontal="left" vertical="center" wrapText="1" indent="2"/>
    </xf>
    <xf numFmtId="0" fontId="2" fillId="0" borderId="20" xfId="5" applyFont="1" applyBorder="1" applyAlignment="1">
      <alignment horizontal="center" vertical="center" wrapText="1"/>
    </xf>
    <xf numFmtId="0" fontId="2" fillId="0" borderId="24" xfId="5" applyFont="1" applyBorder="1" applyAlignment="1">
      <alignment horizontal="center" vertical="center" wrapText="1"/>
    </xf>
    <xf numFmtId="0" fontId="2" fillId="0" borderId="28" xfId="5" applyFont="1" applyBorder="1" applyAlignment="1">
      <alignment horizontal="center" vertical="center" wrapText="1"/>
    </xf>
    <xf numFmtId="3" fontId="2" fillId="0" borderId="25" xfId="5" applyNumberFormat="1" applyFont="1" applyBorder="1" applyAlignment="1">
      <alignment horizontal="center" vertical="top" wrapText="1"/>
    </xf>
    <xf numFmtId="3" fontId="2" fillId="0" borderId="26" xfId="5" applyNumberFormat="1" applyFont="1" applyBorder="1" applyAlignment="1">
      <alignment horizontal="center" vertical="top" wrapText="1"/>
    </xf>
    <xf numFmtId="3" fontId="2" fillId="0" borderId="27" xfId="5" applyNumberFormat="1" applyFont="1" applyBorder="1" applyAlignment="1">
      <alignment horizontal="center" vertical="top" wrapText="1"/>
    </xf>
    <xf numFmtId="3" fontId="2" fillId="0" borderId="24" xfId="5" applyNumberFormat="1" applyFont="1" applyBorder="1" applyAlignment="1">
      <alignment horizontal="center" vertical="top" wrapText="1"/>
    </xf>
    <xf numFmtId="3" fontId="2" fillId="0" borderId="28" xfId="5" applyNumberFormat="1" applyFont="1" applyBorder="1" applyAlignment="1">
      <alignment horizontal="center" vertical="top" wrapText="1"/>
    </xf>
    <xf numFmtId="3" fontId="2" fillId="0" borderId="20" xfId="5" applyNumberFormat="1" applyFont="1" applyBorder="1" applyAlignment="1">
      <alignment horizontal="center" vertical="center" wrapText="1"/>
    </xf>
    <xf numFmtId="3" fontId="2" fillId="0" borderId="24" xfId="5" applyNumberFormat="1" applyFont="1" applyBorder="1" applyAlignment="1">
      <alignment horizontal="center" vertical="center" wrapText="1"/>
    </xf>
    <xf numFmtId="3" fontId="2" fillId="0" borderId="28" xfId="5" applyNumberFormat="1" applyFont="1" applyBorder="1" applyAlignment="1">
      <alignment horizontal="center" vertical="center" wrapText="1"/>
    </xf>
    <xf numFmtId="164" fontId="2" fillId="0" borderId="20" xfId="5" applyNumberFormat="1" applyFont="1" applyBorder="1" applyAlignment="1">
      <alignment horizontal="center" vertical="center" wrapText="1"/>
    </xf>
    <xf numFmtId="164" fontId="2" fillId="0" borderId="24" xfId="5" applyNumberFormat="1" applyFont="1" applyBorder="1" applyAlignment="1">
      <alignment horizontal="center" vertical="center" wrapText="1"/>
    </xf>
    <xf numFmtId="164" fontId="2" fillId="0" borderId="28" xfId="5" applyNumberFormat="1" applyFont="1" applyBorder="1" applyAlignment="1">
      <alignment horizontal="center" vertical="center" wrapText="1"/>
    </xf>
    <xf numFmtId="3" fontId="2" fillId="0" borderId="21" xfId="5" applyNumberFormat="1" applyFont="1" applyBorder="1" applyAlignment="1">
      <alignment horizontal="center" vertical="center" wrapText="1"/>
    </xf>
    <xf numFmtId="3" fontId="2" fillId="0" borderId="23" xfId="5" applyNumberFormat="1" applyFont="1" applyBorder="1" applyAlignment="1">
      <alignment horizontal="center" vertical="center" wrapText="1"/>
    </xf>
    <xf numFmtId="3" fontId="2" fillId="0" borderId="20" xfId="5" applyNumberFormat="1" applyFont="1" applyBorder="1" applyAlignment="1">
      <alignment horizontal="left" vertical="center" wrapText="1" indent="2"/>
    </xf>
    <xf numFmtId="3" fontId="2" fillId="0" borderId="28" xfId="5" applyNumberFormat="1" applyFont="1" applyBorder="1" applyAlignment="1">
      <alignment horizontal="left" vertical="center" wrapText="1" indent="2"/>
    </xf>
    <xf numFmtId="0" fontId="2" fillId="0" borderId="32" xfId="2" applyNumberFormat="1" applyFont="1" applyBorder="1" applyAlignment="1">
      <alignment horizontal="center" vertical="center" wrapText="1"/>
    </xf>
    <xf numFmtId="0" fontId="2" fillId="0" borderId="33" xfId="2" applyNumberFormat="1" applyFont="1" applyBorder="1" applyAlignment="1">
      <alignment horizontal="center" vertical="center" wrapText="1"/>
    </xf>
    <xf numFmtId="0" fontId="2" fillId="0" borderId="34" xfId="2" applyNumberFormat="1" applyFont="1" applyBorder="1" applyAlignment="1">
      <alignment horizontal="center" vertical="center" wrapText="1"/>
    </xf>
    <xf numFmtId="0" fontId="2" fillId="0" borderId="43" xfId="2" applyNumberFormat="1" applyFont="1" applyBorder="1" applyAlignment="1">
      <alignment horizontal="center" vertical="center" wrapText="1"/>
    </xf>
    <xf numFmtId="0" fontId="2" fillId="0" borderId="41" xfId="2" applyNumberFormat="1" applyFont="1" applyBorder="1" applyAlignment="1">
      <alignment horizontal="center" vertical="center" wrapText="1"/>
    </xf>
    <xf numFmtId="0" fontId="2" fillId="0" borderId="42" xfId="2" applyNumberFormat="1" applyFont="1" applyBorder="1" applyAlignment="1">
      <alignment horizontal="center" vertical="center" wrapText="1"/>
    </xf>
    <xf numFmtId="0" fontId="2" fillId="0" borderId="40" xfId="2" applyNumberFormat="1" applyFont="1" applyBorder="1" applyAlignment="1">
      <alignment horizontal="center" vertical="center" wrapText="1"/>
    </xf>
    <xf numFmtId="3" fontId="2" fillId="0" borderId="1" xfId="5" applyNumberFormat="1" applyFont="1" applyBorder="1" applyAlignment="1">
      <alignment horizontal="center" vertical="center" wrapText="1"/>
    </xf>
    <xf numFmtId="3" fontId="2" fillId="0" borderId="4" xfId="5" applyNumberFormat="1" applyFont="1" applyBorder="1" applyAlignment="1">
      <alignment horizontal="center" vertical="center" wrapText="1"/>
    </xf>
    <xf numFmtId="3" fontId="2" fillId="0" borderId="25" xfId="5" applyNumberFormat="1" applyFont="1" applyBorder="1" applyAlignment="1">
      <alignment horizontal="center" vertical="center" wrapText="1"/>
    </xf>
    <xf numFmtId="3" fontId="2" fillId="0" borderId="27" xfId="5" applyNumberFormat="1" applyFont="1" applyBorder="1" applyAlignment="1">
      <alignment horizontal="center" vertical="center" wrapText="1"/>
    </xf>
    <xf numFmtId="3" fontId="2" fillId="0" borderId="21" xfId="5" applyNumberFormat="1" applyFont="1" applyBorder="1" applyAlignment="1">
      <alignment horizontal="center" vertical="top" wrapText="1"/>
    </xf>
    <xf numFmtId="3" fontId="2" fillId="0" borderId="22" xfId="5" applyNumberFormat="1" applyFont="1" applyBorder="1" applyAlignment="1">
      <alignment horizontal="center" vertical="top" wrapText="1"/>
    </xf>
    <xf numFmtId="3" fontId="2" fillId="0" borderId="23" xfId="5" applyNumberFormat="1" applyFont="1" applyBorder="1" applyAlignment="1">
      <alignment horizontal="center" vertical="top" wrapText="1"/>
    </xf>
    <xf numFmtId="0" fontId="3" fillId="0" borderId="0" xfId="5" applyFont="1" applyFill="1" applyAlignment="1">
      <alignment horizontal="center" vertical="center" wrapText="1"/>
    </xf>
    <xf numFmtId="3" fontId="2" fillId="0" borderId="5" xfId="5" applyNumberFormat="1" applyFont="1" applyBorder="1" applyAlignment="1">
      <alignment horizontal="center" vertical="center" wrapText="1"/>
    </xf>
    <xf numFmtId="3" fontId="2" fillId="0" borderId="9" xfId="5" applyNumberFormat="1" applyFont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 wrapText="1"/>
    </xf>
    <xf numFmtId="0" fontId="2" fillId="0" borderId="24" xfId="2" applyNumberFormat="1" applyFont="1" applyBorder="1" applyAlignment="1">
      <alignment horizontal="center" vertical="center" wrapText="1"/>
    </xf>
    <xf numFmtId="0" fontId="2" fillId="0" borderId="28" xfId="2" applyNumberFormat="1" applyFont="1" applyBorder="1" applyAlignment="1">
      <alignment horizontal="center" vertical="center" wrapText="1"/>
    </xf>
    <xf numFmtId="0" fontId="3" fillId="0" borderId="0" xfId="5" applyFont="1" applyAlignment="1">
      <alignment horizontal="center" wrapText="1"/>
    </xf>
    <xf numFmtId="0" fontId="2" fillId="0" borderId="27" xfId="2" applyNumberFormat="1" applyFont="1" applyBorder="1" applyAlignment="1">
      <alignment horizontal="center" vertical="center" wrapText="1"/>
    </xf>
    <xf numFmtId="3" fontId="2" fillId="0" borderId="3" xfId="5" applyNumberFormat="1" applyFont="1" applyBorder="1" applyAlignment="1">
      <alignment horizontal="center" vertical="center" wrapText="1"/>
    </xf>
    <xf numFmtId="3" fontId="2" fillId="0" borderId="26" xfId="5" applyNumberFormat="1" applyFont="1" applyBorder="1" applyAlignment="1">
      <alignment horizontal="center" vertical="center" wrapText="1"/>
    </xf>
    <xf numFmtId="0" fontId="8" fillId="0" borderId="21" xfId="12" applyFont="1" applyBorder="1" applyAlignment="1">
      <alignment horizontal="center"/>
    </xf>
    <xf numFmtId="0" fontId="8" fillId="0" borderId="23" xfId="12" applyFont="1" applyBorder="1" applyAlignment="1">
      <alignment horizontal="center"/>
    </xf>
    <xf numFmtId="0" fontId="11" fillId="0" borderId="0" xfId="12" applyFont="1" applyAlignment="1">
      <alignment horizontal="center"/>
    </xf>
    <xf numFmtId="0" fontId="8" fillId="0" borderId="1" xfId="12" applyFont="1" applyBorder="1" applyAlignment="1">
      <alignment horizontal="center" vertical="center" wrapText="1"/>
    </xf>
    <xf numFmtId="0" fontId="8" fillId="0" borderId="4" xfId="12" applyFont="1" applyBorder="1" applyAlignment="1">
      <alignment horizontal="center" vertical="center" wrapText="1"/>
    </xf>
    <xf numFmtId="0" fontId="8" fillId="0" borderId="5" xfId="12" applyFont="1" applyBorder="1" applyAlignment="1">
      <alignment horizontal="center" vertical="center" wrapText="1"/>
    </xf>
    <xf numFmtId="0" fontId="8" fillId="0" borderId="9" xfId="12" applyFont="1" applyBorder="1" applyAlignment="1">
      <alignment horizontal="center" vertical="center" wrapText="1"/>
    </xf>
    <xf numFmtId="0" fontId="8" fillId="0" borderId="25" xfId="12" applyFont="1" applyBorder="1" applyAlignment="1">
      <alignment horizontal="center" vertical="center" wrapText="1"/>
    </xf>
    <xf numFmtId="0" fontId="8" fillId="0" borderId="27" xfId="12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 wrapText="1"/>
    </xf>
    <xf numFmtId="0" fontId="8" fillId="0" borderId="23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1" fontId="8" fillId="0" borderId="20" xfId="4" applyNumberFormat="1" applyFont="1" applyBorder="1" applyAlignment="1">
      <alignment horizontal="center" vertical="center" wrapText="1"/>
    </xf>
    <xf numFmtId="1" fontId="8" fillId="0" borderId="24" xfId="4" applyNumberFormat="1" applyFont="1" applyBorder="1" applyAlignment="1">
      <alignment horizontal="center" vertical="center" wrapText="1"/>
    </xf>
    <xf numFmtId="1" fontId="8" fillId="0" borderId="28" xfId="4" applyNumberFormat="1" applyFont="1" applyBorder="1" applyAlignment="1">
      <alignment horizontal="center" vertical="center" wrapText="1"/>
    </xf>
    <xf numFmtId="167" fontId="22" fillId="0" borderId="1" xfId="13" applyFont="1" applyBorder="1" applyAlignment="1">
      <alignment horizontal="center" vertical="center"/>
    </xf>
    <xf numFmtId="167" fontId="22" fillId="0" borderId="3" xfId="13" applyFont="1" applyBorder="1" applyAlignment="1">
      <alignment horizontal="center" vertical="center"/>
    </xf>
    <xf numFmtId="167" fontId="22" fillId="0" borderId="4" xfId="13" applyFont="1" applyBorder="1" applyAlignment="1">
      <alignment horizontal="center" vertical="center"/>
    </xf>
    <xf numFmtId="167" fontId="22" fillId="0" borderId="25" xfId="13" applyFont="1" applyBorder="1" applyAlignment="1">
      <alignment horizontal="center" vertical="center"/>
    </xf>
    <xf numFmtId="167" fontId="22" fillId="0" borderId="26" xfId="13" applyFont="1" applyBorder="1" applyAlignment="1">
      <alignment horizontal="center" vertical="center"/>
    </xf>
    <xf numFmtId="167" fontId="22" fillId="0" borderId="27" xfId="13" applyFont="1" applyBorder="1" applyAlignment="1">
      <alignment horizontal="center" vertical="center"/>
    </xf>
    <xf numFmtId="1" fontId="22" fillId="0" borderId="20" xfId="14" applyNumberFormat="1" applyFont="1" applyBorder="1" applyAlignment="1" applyProtection="1">
      <alignment horizontal="center" vertical="center" wrapText="1"/>
      <protection locked="0"/>
    </xf>
    <xf numFmtId="1" fontId="22" fillId="0" borderId="24" xfId="14" applyNumberFormat="1" applyFont="1" applyBorder="1" applyAlignment="1" applyProtection="1">
      <alignment horizontal="center" vertical="center" wrapText="1"/>
      <protection locked="0"/>
    </xf>
    <xf numFmtId="1" fontId="22" fillId="0" borderId="28" xfId="14" applyNumberFormat="1" applyFont="1" applyBorder="1" applyAlignment="1" applyProtection="1">
      <alignment horizontal="center" vertical="center" wrapText="1"/>
      <protection locked="0"/>
    </xf>
    <xf numFmtId="168" fontId="22" fillId="0" borderId="32" xfId="14" applyNumberFormat="1" applyFont="1" applyBorder="1" applyAlignment="1" applyProtection="1">
      <alignment horizontal="center" vertical="center" wrapText="1"/>
      <protection locked="0"/>
    </xf>
    <xf numFmtId="168" fontId="22" fillId="0" borderId="33" xfId="14" applyNumberFormat="1" applyFont="1" applyBorder="1" applyAlignment="1" applyProtection="1">
      <alignment horizontal="center" vertical="center" wrapText="1"/>
      <protection locked="0"/>
    </xf>
    <xf numFmtId="168" fontId="22" fillId="0" borderId="38" xfId="14" applyNumberFormat="1" applyFont="1" applyBorder="1" applyAlignment="1" applyProtection="1">
      <alignment horizontal="center" vertical="center" wrapText="1"/>
      <protection locked="0"/>
    </xf>
    <xf numFmtId="0" fontId="11" fillId="0" borderId="0" xfId="4" applyFont="1" applyFill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5" xfId="4" applyFont="1" applyFill="1" applyBorder="1" applyAlignment="1">
      <alignment horizontal="center" vertical="center" wrapText="1"/>
    </xf>
    <xf numFmtId="0" fontId="5" fillId="0" borderId="27" xfId="4" applyFont="1" applyFill="1" applyBorder="1" applyAlignment="1">
      <alignment horizontal="center" vertical="center" wrapText="1"/>
    </xf>
    <xf numFmtId="0" fontId="5" fillId="0" borderId="21" xfId="4" applyFont="1" applyFill="1" applyBorder="1" applyAlignment="1">
      <alignment horizontal="center" vertical="center" wrapText="1"/>
    </xf>
    <xf numFmtId="0" fontId="5" fillId="0" borderId="23" xfId="4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25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/>
    </xf>
  </cellXfs>
  <cellStyles count="16">
    <cellStyle name="čárky 2" xfId="8"/>
    <cellStyle name="Čiarka 2" xfId="3"/>
    <cellStyle name="Normal" xfId="0" builtinId="0"/>
    <cellStyle name="Normal_STA!H3" xfId="1"/>
    <cellStyle name="Normálna 2" xfId="4"/>
    <cellStyle name="Normálna 3" xfId="2"/>
    <cellStyle name="Normálna 4" xfId="5"/>
    <cellStyle name="normální 2" xfId="9"/>
    <cellStyle name="normální 3" xfId="10"/>
    <cellStyle name="normální 4" xfId="7"/>
    <cellStyle name="normální_204b2_06" xfId="15"/>
    <cellStyle name="normální_HDP.XLS" xfId="14"/>
    <cellStyle name="normální_Hlavicky" xfId="12"/>
    <cellStyle name="normální_T48VPM-3.Q.20051" xfId="13"/>
    <cellStyle name="Percentá 2" xfId="6"/>
    <cellStyle name="procent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onnections" Target="connections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G1 Priemerný počet zamestnaných osôb v národnom hospodárstve
v tis. fyz. osôb</a:t>
            </a:r>
          </a:p>
        </c:rich>
      </c:tx>
      <c:layout>
        <c:manualLayout>
          <c:xMode val="edge"/>
          <c:yMode val="edge"/>
          <c:x val="0.22164959611066171"/>
          <c:y val="2.8145718117593452E-2"/>
        </c:manualLayout>
      </c:layout>
      <c:overlay val="0"/>
      <c:spPr>
        <a:solidFill>
          <a:srgbClr val="FFFFFF"/>
        </a:solidFill>
        <a:ln w="12700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476521924223074"/>
          <c:y val="0.13741731643924629"/>
          <c:w val="0.8803736856836557"/>
          <c:h val="0.72682177962491501"/>
        </c:manualLayout>
      </c:layout>
      <c:lineChart>
        <c:grouping val="standard"/>
        <c:varyColors val="0"/>
        <c:ser>
          <c:idx val="0"/>
          <c:order val="0"/>
          <c:tx>
            <c:strRef>
              <c:f>List1!$C$3</c:f>
              <c:strCache>
                <c:ptCount val="1"/>
                <c:pt idx="0">
                  <c:v>Pôvodný časový rad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List1!$A$5:$A$118</c:f>
              <c:numCache>
                <c:formatCode>General</c:formatCode>
                <c:ptCount val="114"/>
                <c:pt idx="2" formatCode="0">
                  <c:v>1992</c:v>
                </c:pt>
                <c:pt idx="6" formatCode="0">
                  <c:v>1993</c:v>
                </c:pt>
                <c:pt idx="10" formatCode="0">
                  <c:v>1994</c:v>
                </c:pt>
                <c:pt idx="14" formatCode="0">
                  <c:v>1995</c:v>
                </c:pt>
                <c:pt idx="18" formatCode="0">
                  <c:v>1996</c:v>
                </c:pt>
                <c:pt idx="22" formatCode="0">
                  <c:v>1997</c:v>
                </c:pt>
                <c:pt idx="26" formatCode="0">
                  <c:v>1998</c:v>
                </c:pt>
                <c:pt idx="30" formatCode="0">
                  <c:v>1999</c:v>
                </c:pt>
                <c:pt idx="34" formatCode="0">
                  <c:v>2000</c:v>
                </c:pt>
                <c:pt idx="38" formatCode="0">
                  <c:v>2001</c:v>
                </c:pt>
                <c:pt idx="42" formatCode="0">
                  <c:v>2002</c:v>
                </c:pt>
                <c:pt idx="46" formatCode="0">
                  <c:v>2003</c:v>
                </c:pt>
                <c:pt idx="50" formatCode="0">
                  <c:v>2004</c:v>
                </c:pt>
                <c:pt idx="54" formatCode="0">
                  <c:v>2005</c:v>
                </c:pt>
                <c:pt idx="58" formatCode="0">
                  <c:v>2006</c:v>
                </c:pt>
                <c:pt idx="62" formatCode="0">
                  <c:v>2007</c:v>
                </c:pt>
                <c:pt idx="66" formatCode="0">
                  <c:v>2008</c:v>
                </c:pt>
                <c:pt idx="70" formatCode="0">
                  <c:v>2009</c:v>
                </c:pt>
                <c:pt idx="74" formatCode="0">
                  <c:v>2010</c:v>
                </c:pt>
                <c:pt idx="78" formatCode="0">
                  <c:v>2011</c:v>
                </c:pt>
                <c:pt idx="82" formatCode="0">
                  <c:v>2012</c:v>
                </c:pt>
                <c:pt idx="86" formatCode="0">
                  <c:v>2013</c:v>
                </c:pt>
                <c:pt idx="90" formatCode="0">
                  <c:v>2014</c:v>
                </c:pt>
                <c:pt idx="94" formatCode="0">
                  <c:v>2015</c:v>
                </c:pt>
                <c:pt idx="98" formatCode="0">
                  <c:v>2016</c:v>
                </c:pt>
                <c:pt idx="102" formatCode="0">
                  <c:v>2017</c:v>
                </c:pt>
                <c:pt idx="106" formatCode="0">
                  <c:v>2018</c:v>
                </c:pt>
                <c:pt idx="110" formatCode="0">
                  <c:v>2019</c:v>
                </c:pt>
              </c:numCache>
            </c:numRef>
          </c:cat>
          <c:val>
            <c:numRef>
              <c:f>List1!$C$4:$C$118</c:f>
              <c:numCache>
                <c:formatCode>#,##0</c:formatCode>
                <c:ptCount val="115"/>
                <c:pt idx="0">
                  <c:v>1965.8969999999999</c:v>
                </c:pt>
                <c:pt idx="1">
                  <c:v>2035.482</c:v>
                </c:pt>
                <c:pt idx="2">
                  <c:v>1967.0509999999999</c:v>
                </c:pt>
                <c:pt idx="3">
                  <c:v>2082.1689999999999</c:v>
                </c:pt>
                <c:pt idx="4">
                  <c:v>2020.5619999999999</c:v>
                </c:pt>
                <c:pt idx="5">
                  <c:v>2035.104</c:v>
                </c:pt>
                <c:pt idx="6">
                  <c:v>2010.556</c:v>
                </c:pt>
                <c:pt idx="7">
                  <c:v>1970.752</c:v>
                </c:pt>
                <c:pt idx="8">
                  <c:v>1950.2940000000001</c:v>
                </c:pt>
                <c:pt idx="9">
                  <c:v>1978.7639999999999</c:v>
                </c:pt>
                <c:pt idx="10">
                  <c:v>2002.204</c:v>
                </c:pt>
                <c:pt idx="11">
                  <c:v>1976.3820000000001</c:v>
                </c:pt>
                <c:pt idx="12">
                  <c:v>1987.2439999999999</c:v>
                </c:pt>
                <c:pt idx="13">
                  <c:v>2026.7</c:v>
                </c:pt>
                <c:pt idx="14">
                  <c:v>2043.0360000000001</c:v>
                </c:pt>
                <c:pt idx="15">
                  <c:v>2022.452</c:v>
                </c:pt>
                <c:pt idx="16">
                  <c:v>2000.0989999999999</c:v>
                </c:pt>
                <c:pt idx="17">
                  <c:v>2036.443</c:v>
                </c:pt>
                <c:pt idx="18">
                  <c:v>2059.9989999999998</c:v>
                </c:pt>
                <c:pt idx="19">
                  <c:v>2049.2269999999999</c:v>
                </c:pt>
                <c:pt idx="20">
                  <c:v>2005.33</c:v>
                </c:pt>
                <c:pt idx="21">
                  <c:v>2043.67</c:v>
                </c:pt>
                <c:pt idx="22">
                  <c:v>2055.1759999999999</c:v>
                </c:pt>
                <c:pt idx="23">
                  <c:v>2059.433</c:v>
                </c:pt>
                <c:pt idx="24">
                  <c:v>2006.8910000000001</c:v>
                </c:pt>
                <c:pt idx="25">
                  <c:v>2034.0340000000001</c:v>
                </c:pt>
                <c:pt idx="26">
                  <c:v>2046.652</c:v>
                </c:pt>
                <c:pt idx="27">
                  <c:v>2040.8610000000001</c:v>
                </c:pt>
                <c:pt idx="28">
                  <c:v>1971.9649999999999</c:v>
                </c:pt>
                <c:pt idx="29">
                  <c:v>1998.998</c:v>
                </c:pt>
                <c:pt idx="30">
                  <c:v>1999.5070000000001</c:v>
                </c:pt>
                <c:pt idx="31">
                  <c:v>1982.2760000000001</c:v>
                </c:pt>
                <c:pt idx="32">
                  <c:v>1923.9010000000001</c:v>
                </c:pt>
                <c:pt idx="33">
                  <c:v>1962.2729999999999</c:v>
                </c:pt>
                <c:pt idx="34">
                  <c:v>1999.557</c:v>
                </c:pt>
                <c:pt idx="35">
                  <c:v>2022.0920000000001</c:v>
                </c:pt>
                <c:pt idx="36">
                  <c:v>1968.289</c:v>
                </c:pt>
                <c:pt idx="37">
                  <c:v>2010.5239999999999</c:v>
                </c:pt>
                <c:pt idx="38">
                  <c:v>2022.0509999999999</c:v>
                </c:pt>
                <c:pt idx="39">
                  <c:v>2023.7950000000001</c:v>
                </c:pt>
                <c:pt idx="40">
                  <c:v>1978.5360000000001</c:v>
                </c:pt>
                <c:pt idx="41">
                  <c:v>2008.4169999999999</c:v>
                </c:pt>
                <c:pt idx="42">
                  <c:v>2025.8240000000001</c:v>
                </c:pt>
                <c:pt idx="43">
                  <c:v>2022.6289999999999</c:v>
                </c:pt>
                <c:pt idx="44">
                  <c:v>1996.982</c:v>
                </c:pt>
                <c:pt idx="45">
                  <c:v>2036.056</c:v>
                </c:pt>
                <c:pt idx="46">
                  <c:v>2031.654</c:v>
                </c:pt>
                <c:pt idx="47">
                  <c:v>2035.2760000000001</c:v>
                </c:pt>
                <c:pt idx="48">
                  <c:v>1996.575</c:v>
                </c:pt>
                <c:pt idx="49">
                  <c:v>2022.136</c:v>
                </c:pt>
                <c:pt idx="50">
                  <c:v>2043.009</c:v>
                </c:pt>
                <c:pt idx="51">
                  <c:v>2059.6729999999998</c:v>
                </c:pt>
                <c:pt idx="52">
                  <c:v>2049.473</c:v>
                </c:pt>
                <c:pt idx="53">
                  <c:v>2066.393</c:v>
                </c:pt>
                <c:pt idx="54">
                  <c:v>2073.1959999999999</c:v>
                </c:pt>
                <c:pt idx="55">
                  <c:v>2110.89</c:v>
                </c:pt>
                <c:pt idx="56">
                  <c:v>2121.7629999999999</c:v>
                </c:pt>
                <c:pt idx="57">
                  <c:v>2140.1320000000001</c:v>
                </c:pt>
                <c:pt idx="58">
                  <c:v>2147.4569999999999</c:v>
                </c:pt>
                <c:pt idx="59">
                  <c:v>2183.3760000000002</c:v>
                </c:pt>
                <c:pt idx="60">
                  <c:v>2201.2689999999998</c:v>
                </c:pt>
                <c:pt idx="61">
                  <c:v>2214.3249999999998</c:v>
                </c:pt>
                <c:pt idx="62">
                  <c:v>2222.7530000000002</c:v>
                </c:pt>
                <c:pt idx="63">
                  <c:v>2252.4780000000001</c:v>
                </c:pt>
                <c:pt idx="64">
                  <c:v>2260.8690000000001</c:v>
                </c:pt>
                <c:pt idx="65">
                  <c:v>2274.444</c:v>
                </c:pt>
                <c:pt idx="66">
                  <c:v>2294.0650000000001</c:v>
                </c:pt>
                <c:pt idx="67">
                  <c:v>2290.5509999999999</c:v>
                </c:pt>
                <c:pt idx="68">
                  <c:v>2198.8710000000001</c:v>
                </c:pt>
                <c:pt idx="69">
                  <c:v>2182.94</c:v>
                </c:pt>
                <c:pt idx="70">
                  <c:v>2163.4549999999999</c:v>
                </c:pt>
                <c:pt idx="71">
                  <c:v>2161.3090000000002</c:v>
                </c:pt>
                <c:pt idx="72">
                  <c:v>2128.154</c:v>
                </c:pt>
                <c:pt idx="73">
                  <c:v>2149.991</c:v>
                </c:pt>
                <c:pt idx="74">
                  <c:v>2154.549</c:v>
                </c:pt>
                <c:pt idx="75">
                  <c:v>2175.0250000000001</c:v>
                </c:pt>
                <c:pt idx="76">
                  <c:v>2185.636</c:v>
                </c:pt>
                <c:pt idx="77">
                  <c:v>2200.5639999999999</c:v>
                </c:pt>
                <c:pt idx="78">
                  <c:v>2190.0129999999999</c:v>
                </c:pt>
                <c:pt idx="79">
                  <c:v>2193.9839999999999</c:v>
                </c:pt>
                <c:pt idx="80">
                  <c:v>2197.681</c:v>
                </c:pt>
                <c:pt idx="81">
                  <c:v>2204.5120000000002</c:v>
                </c:pt>
                <c:pt idx="82">
                  <c:v>2186.962</c:v>
                </c:pt>
                <c:pt idx="83">
                  <c:v>2175.846</c:v>
                </c:pt>
                <c:pt idx="84">
                  <c:v>2177.848</c:v>
                </c:pt>
                <c:pt idx="85">
                  <c:v>2178.337</c:v>
                </c:pt>
                <c:pt idx="86">
                  <c:v>2168.5540000000001</c:v>
                </c:pt>
                <c:pt idx="87">
                  <c:v>2179.4740000000002</c:v>
                </c:pt>
                <c:pt idx="88">
                  <c:v>2191.413</c:v>
                </c:pt>
                <c:pt idx="89">
                  <c:v>2203.7550000000001</c:v>
                </c:pt>
                <c:pt idx="90">
                  <c:v>2198.5740000000001</c:v>
                </c:pt>
                <c:pt idx="91">
                  <c:v>2224.84</c:v>
                </c:pt>
                <c:pt idx="92">
                  <c:v>2230.6790000000001</c:v>
                </c:pt>
                <c:pt idx="93">
                  <c:v>2253.232</c:v>
                </c:pt>
                <c:pt idx="94">
                  <c:v>2252.1880000000001</c:v>
                </c:pt>
                <c:pt idx="95">
                  <c:v>2270.4259999999999</c:v>
                </c:pt>
                <c:pt idx="96">
                  <c:v>2281.6489999999999</c:v>
                </c:pt>
                <c:pt idx="97">
                  <c:v>2306.2800000000002</c:v>
                </c:pt>
                <c:pt idx="98">
                  <c:v>2307.4203333333335</c:v>
                </c:pt>
                <c:pt idx="99">
                  <c:v>2332.5239999999999</c:v>
                </c:pt>
                <c:pt idx="100">
                  <c:v>2321.6869999999999</c:v>
                </c:pt>
                <c:pt idx="101">
                  <c:v>2344.81</c:v>
                </c:pt>
                <c:pt idx="102">
                  <c:v>2353.1010000000001</c:v>
                </c:pt>
                <c:pt idx="103">
                  <c:v>2376.12</c:v>
                </c:pt>
                <c:pt idx="104">
                  <c:v>2369.3510000000001</c:v>
                </c:pt>
                <c:pt idx="105">
                  <c:v>2395.27</c:v>
                </c:pt>
                <c:pt idx="106">
                  <c:v>2394.607</c:v>
                </c:pt>
                <c:pt idx="107">
                  <c:v>2411.9949999999999</c:v>
                </c:pt>
                <c:pt idx="108">
                  <c:v>2404.7069999999999</c:v>
                </c:pt>
                <c:pt idx="109">
                  <c:v>2423.645</c:v>
                </c:pt>
                <c:pt idx="110">
                  <c:v>2413.0770000000002</c:v>
                </c:pt>
                <c:pt idx="111">
                  <c:v>2422.8420000000001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952-486E-B218-814B4850415E}"/>
            </c:ext>
          </c:extLst>
        </c:ser>
        <c:ser>
          <c:idx val="1"/>
          <c:order val="1"/>
          <c:tx>
            <c:strRef>
              <c:f>List1!$D$3</c:f>
              <c:strCache>
                <c:ptCount val="1"/>
                <c:pt idx="0">
                  <c:v>Sezónne očistený časový rad </c:v>
                </c:pt>
              </c:strCache>
            </c:strRef>
          </c:tx>
          <c:spPr>
            <a:ln w="38100">
              <a:solidFill>
                <a:srgbClr val="FFCC99"/>
              </a:solidFill>
              <a:prstDash val="solid"/>
            </a:ln>
          </c:spPr>
          <c:marker>
            <c:symbol val="none"/>
          </c:marker>
          <c:cat>
            <c:numRef>
              <c:f>List1!$A$5:$A$118</c:f>
              <c:numCache>
                <c:formatCode>General</c:formatCode>
                <c:ptCount val="114"/>
                <c:pt idx="2" formatCode="0">
                  <c:v>1992</c:v>
                </c:pt>
                <c:pt idx="6" formatCode="0">
                  <c:v>1993</c:v>
                </c:pt>
                <c:pt idx="10" formatCode="0">
                  <c:v>1994</c:v>
                </c:pt>
                <c:pt idx="14" formatCode="0">
                  <c:v>1995</c:v>
                </c:pt>
                <c:pt idx="18" formatCode="0">
                  <c:v>1996</c:v>
                </c:pt>
                <c:pt idx="22" formatCode="0">
                  <c:v>1997</c:v>
                </c:pt>
                <c:pt idx="26" formatCode="0">
                  <c:v>1998</c:v>
                </c:pt>
                <c:pt idx="30" formatCode="0">
                  <c:v>1999</c:v>
                </c:pt>
                <c:pt idx="34" formatCode="0">
                  <c:v>2000</c:v>
                </c:pt>
                <c:pt idx="38" formatCode="0">
                  <c:v>2001</c:v>
                </c:pt>
                <c:pt idx="42" formatCode="0">
                  <c:v>2002</c:v>
                </c:pt>
                <c:pt idx="46" formatCode="0">
                  <c:v>2003</c:v>
                </c:pt>
                <c:pt idx="50" formatCode="0">
                  <c:v>2004</c:v>
                </c:pt>
                <c:pt idx="54" formatCode="0">
                  <c:v>2005</c:v>
                </c:pt>
                <c:pt idx="58" formatCode="0">
                  <c:v>2006</c:v>
                </c:pt>
                <c:pt idx="62" formatCode="0">
                  <c:v>2007</c:v>
                </c:pt>
                <c:pt idx="66" formatCode="0">
                  <c:v>2008</c:v>
                </c:pt>
                <c:pt idx="70" formatCode="0">
                  <c:v>2009</c:v>
                </c:pt>
                <c:pt idx="74" formatCode="0">
                  <c:v>2010</c:v>
                </c:pt>
                <c:pt idx="78" formatCode="0">
                  <c:v>2011</c:v>
                </c:pt>
                <c:pt idx="82" formatCode="0">
                  <c:v>2012</c:v>
                </c:pt>
                <c:pt idx="86" formatCode="0">
                  <c:v>2013</c:v>
                </c:pt>
                <c:pt idx="90" formatCode="0">
                  <c:v>2014</c:v>
                </c:pt>
                <c:pt idx="94" formatCode="0">
                  <c:v>2015</c:v>
                </c:pt>
                <c:pt idx="98" formatCode="0">
                  <c:v>2016</c:v>
                </c:pt>
                <c:pt idx="102" formatCode="0">
                  <c:v>2017</c:v>
                </c:pt>
                <c:pt idx="106" formatCode="0">
                  <c:v>2018</c:v>
                </c:pt>
                <c:pt idx="110" formatCode="0">
                  <c:v>2019</c:v>
                </c:pt>
              </c:numCache>
            </c:numRef>
          </c:cat>
          <c:val>
            <c:numRef>
              <c:f>List1!$D$4:$D$118</c:f>
              <c:numCache>
                <c:formatCode>#,##0</c:formatCode>
                <c:ptCount val="115"/>
                <c:pt idx="0">
                  <c:v>1980.304255821987</c:v>
                </c:pt>
                <c:pt idx="1">
                  <c:v>2020.7443018638828</c:v>
                </c:pt>
                <c:pt idx="2">
                  <c:v>1957.8876145350473</c:v>
                </c:pt>
                <c:pt idx="3">
                  <c:v>2090.9971416708631</c:v>
                </c:pt>
                <c:pt idx="4">
                  <c:v>2040.5613208398411</c:v>
                </c:pt>
                <c:pt idx="5">
                  <c:v>2019.7952496060668</c:v>
                </c:pt>
                <c:pt idx="6">
                  <c:v>1994.1407386990913</c:v>
                </c:pt>
                <c:pt idx="7">
                  <c:v>1979.9200850113166</c:v>
                </c:pt>
                <c:pt idx="8">
                  <c:v>1971.4593012102807</c:v>
                </c:pt>
                <c:pt idx="9">
                  <c:v>1968.1818336963215</c:v>
                </c:pt>
                <c:pt idx="10">
                  <c:v>1982.9611000223695</c:v>
                </c:pt>
                <c:pt idx="11">
                  <c:v>1985.1259120826162</c:v>
                </c:pt>
                <c:pt idx="12">
                  <c:v>2008.6886683325388</c:v>
                </c:pt>
                <c:pt idx="13">
                  <c:v>2017.3417609182918</c:v>
                </c:pt>
                <c:pt idx="14">
                  <c:v>2021.5118670127129</c:v>
                </c:pt>
                <c:pt idx="15">
                  <c:v>2025.1643522678737</c:v>
                </c:pt>
                <c:pt idx="16">
                  <c:v>2028.0215272249588</c:v>
                </c:pt>
                <c:pt idx="17">
                  <c:v>2031.260449880464</c:v>
                </c:pt>
                <c:pt idx="18">
                  <c:v>2039.3346855461889</c:v>
                </c:pt>
                <c:pt idx="19">
                  <c:v>2040.7578837544638</c:v>
                </c:pt>
                <c:pt idx="20">
                  <c:v>2037.3044168090735</c:v>
                </c:pt>
                <c:pt idx="21">
                  <c:v>2041.8822668597761</c:v>
                </c:pt>
                <c:pt idx="22">
                  <c:v>2037.799406820679</c:v>
                </c:pt>
                <c:pt idx="23">
                  <c:v>2043.7709359103485</c:v>
                </c:pt>
                <c:pt idx="24">
                  <c:v>2040.7489771506691</c:v>
                </c:pt>
                <c:pt idx="25">
                  <c:v>2033.2827949201014</c:v>
                </c:pt>
                <c:pt idx="26">
                  <c:v>2029.6674851859937</c:v>
                </c:pt>
                <c:pt idx="27">
                  <c:v>2023.0701032207185</c:v>
                </c:pt>
                <c:pt idx="28">
                  <c:v>2007.4141842925637</c:v>
                </c:pt>
                <c:pt idx="29">
                  <c:v>1997.9971384251446</c:v>
                </c:pt>
                <c:pt idx="30">
                  <c:v>1980.8611918380798</c:v>
                </c:pt>
                <c:pt idx="31">
                  <c:v>1964.1888674189279</c:v>
                </c:pt>
                <c:pt idx="32">
                  <c:v>1961.5261427911219</c:v>
                </c:pt>
                <c:pt idx="33">
                  <c:v>1964.3475301439091</c:v>
                </c:pt>
                <c:pt idx="34">
                  <c:v>1982.009990348766</c:v>
                </c:pt>
                <c:pt idx="35">
                  <c:v>2000.7419128654308</c:v>
                </c:pt>
                <c:pt idx="36">
                  <c:v>2001.7146627028446</c:v>
                </c:pt>
                <c:pt idx="37">
                  <c:v>2010.8934100313252</c:v>
                </c:pt>
                <c:pt idx="38">
                  <c:v>2007.8308657418702</c:v>
                </c:pt>
                <c:pt idx="39">
                  <c:v>2008.0277494764182</c:v>
                </c:pt>
                <c:pt idx="40">
                  <c:v>2008.0132188948505</c:v>
                </c:pt>
                <c:pt idx="41">
                  <c:v>2005.7009181537678</c:v>
                </c:pt>
                <c:pt idx="42">
                  <c:v>2014.4052393865968</c:v>
                </c:pt>
                <c:pt idx="43">
                  <c:v>2011.8456180896449</c:v>
                </c:pt>
                <c:pt idx="44">
                  <c:v>2021.9568789607335</c:v>
                </c:pt>
                <c:pt idx="45">
                  <c:v>2031.252674490695</c:v>
                </c:pt>
                <c:pt idx="46">
                  <c:v>2022.1329876632051</c:v>
                </c:pt>
                <c:pt idx="47">
                  <c:v>2024.2349866204768</c:v>
                </c:pt>
                <c:pt idx="48">
                  <c:v>2017.2519603752371</c:v>
                </c:pt>
                <c:pt idx="49">
                  <c:v>2022.4676164112479</c:v>
                </c:pt>
                <c:pt idx="50">
                  <c:v>2039.513464040532</c:v>
                </c:pt>
                <c:pt idx="51">
                  <c:v>2046.5020184640252</c:v>
                </c:pt>
                <c:pt idx="52">
                  <c:v>2058.8754684863966</c:v>
                </c:pt>
                <c:pt idx="53">
                  <c:v>2068.3030608939675</c:v>
                </c:pt>
                <c:pt idx="54">
                  <c:v>2078.6353065596522</c:v>
                </c:pt>
                <c:pt idx="55">
                  <c:v>2101.1586478574404</c:v>
                </c:pt>
                <c:pt idx="56">
                  <c:v>2122.2333319619124</c:v>
                </c:pt>
                <c:pt idx="57">
                  <c:v>2140.2574393113073</c:v>
                </c:pt>
                <c:pt idx="58">
                  <c:v>2156.2282715058295</c:v>
                </c:pt>
                <c:pt idx="59">
                  <c:v>2176.9287725445924</c:v>
                </c:pt>
                <c:pt idx="60">
                  <c:v>2199.0357479729573</c:v>
                </c:pt>
                <c:pt idx="61">
                  <c:v>2214.5286172080137</c:v>
                </c:pt>
                <c:pt idx="62">
                  <c:v>2228.4446026203177</c:v>
                </c:pt>
                <c:pt idx="63">
                  <c:v>2249.8206028800937</c:v>
                </c:pt>
                <c:pt idx="64">
                  <c:v>2258.756648248082</c:v>
                </c:pt>
                <c:pt idx="65">
                  <c:v>2275.3221669122668</c:v>
                </c:pt>
                <c:pt idx="66">
                  <c:v>2296.8465588438744</c:v>
                </c:pt>
                <c:pt idx="67">
                  <c:v>2291.0727331937783</c:v>
                </c:pt>
                <c:pt idx="68">
                  <c:v>2193.1924402901604</c:v>
                </c:pt>
                <c:pt idx="69">
                  <c:v>2180.8435356663472</c:v>
                </c:pt>
                <c:pt idx="70">
                  <c:v>2169.4114478652091</c:v>
                </c:pt>
                <c:pt idx="71">
                  <c:v>2165.9160863229513</c:v>
                </c:pt>
                <c:pt idx="72">
                  <c:v>2123.9885342547286</c:v>
                </c:pt>
                <c:pt idx="73">
                  <c:v>2144.1897286096996</c:v>
                </c:pt>
                <c:pt idx="74">
                  <c:v>2160.3981801998252</c:v>
                </c:pt>
                <c:pt idx="75">
                  <c:v>2177.8710220841508</c:v>
                </c:pt>
                <c:pt idx="76">
                  <c:v>2183.8154895933308</c:v>
                </c:pt>
                <c:pt idx="77">
                  <c:v>2193.0489173453639</c:v>
                </c:pt>
                <c:pt idx="78">
                  <c:v>2195.5805137525094</c:v>
                </c:pt>
                <c:pt idx="79">
                  <c:v>2197.8668308164933</c:v>
                </c:pt>
                <c:pt idx="80">
                  <c:v>2196.8666423851591</c:v>
                </c:pt>
                <c:pt idx="81">
                  <c:v>2196.2312617266439</c:v>
                </c:pt>
                <c:pt idx="82">
                  <c:v>2191.2903678884595</c:v>
                </c:pt>
                <c:pt idx="83">
                  <c:v>2179.5328309050869</c:v>
                </c:pt>
                <c:pt idx="84">
                  <c:v>2176.9624654661775</c:v>
                </c:pt>
                <c:pt idx="85">
                  <c:v>2172.2468723794145</c:v>
                </c:pt>
                <c:pt idx="86">
                  <c:v>2174.8872756356141</c:v>
                </c:pt>
                <c:pt idx="87">
                  <c:v>2180.2244865424113</c:v>
                </c:pt>
                <c:pt idx="88">
                  <c:v>2190.1606905029889</c:v>
                </c:pt>
                <c:pt idx="89">
                  <c:v>2197.6627536214933</c:v>
                </c:pt>
                <c:pt idx="90">
                  <c:v>2206.2258863444604</c:v>
                </c:pt>
                <c:pt idx="91">
                  <c:v>2223.3842151490562</c:v>
                </c:pt>
                <c:pt idx="92">
                  <c:v>2231.8419564250366</c:v>
                </c:pt>
                <c:pt idx="93">
                  <c:v>2246.3156680010011</c:v>
                </c:pt>
                <c:pt idx="94">
                  <c:v>2258.7002365162639</c:v>
                </c:pt>
                <c:pt idx="95">
                  <c:v>2267.6149633613877</c:v>
                </c:pt>
                <c:pt idx="96">
                  <c:v>2286.7723870238392</c:v>
                </c:pt>
                <c:pt idx="97">
                  <c:v>2300.17532525156</c:v>
                </c:pt>
                <c:pt idx="98">
                  <c:v>2311.2270875670674</c:v>
                </c:pt>
                <c:pt idx="99">
                  <c:v>2325.9698473621788</c:v>
                </c:pt>
                <c:pt idx="100">
                  <c:v>2330.1517597085572</c:v>
                </c:pt>
                <c:pt idx="101">
                  <c:v>2340.9400513039659</c:v>
                </c:pt>
                <c:pt idx="102">
                  <c:v>2356.4468524198041</c:v>
                </c:pt>
                <c:pt idx="103">
                  <c:v>2368.2919298603288</c:v>
                </c:pt>
                <c:pt idx="104">
                  <c:v>2378.0316317515772</c:v>
                </c:pt>
                <c:pt idx="105">
                  <c:v>2390.0624525104099</c:v>
                </c:pt>
                <c:pt idx="106">
                  <c:v>2398.4761391024781</c:v>
                </c:pt>
                <c:pt idx="107">
                  <c:v>2406.3539040053884</c:v>
                </c:pt>
                <c:pt idx="108">
                  <c:v>2412.0310243222102</c:v>
                </c:pt>
                <c:pt idx="109">
                  <c:v>2416.697952148555</c:v>
                </c:pt>
                <c:pt idx="110">
                  <c:v>2417.3616022311016</c:v>
                </c:pt>
                <c:pt idx="111">
                  <c:v>2419.5455690351487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952-486E-B218-814B48504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874432"/>
        <c:axId val="266126080"/>
      </c:lineChart>
      <c:catAx>
        <c:axId val="265874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spc="3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66126080"/>
        <c:crossesAt val="1920"/>
        <c:auto val="0"/>
        <c:lblAlgn val="ctr"/>
        <c:lblOffset val="0"/>
        <c:tickLblSkip val="1"/>
        <c:tickMarkSkip val="4"/>
        <c:noMultiLvlLbl val="0"/>
      </c:catAx>
      <c:valAx>
        <c:axId val="266126080"/>
        <c:scaling>
          <c:orientation val="minMax"/>
          <c:min val="19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65874432"/>
        <c:crosses val="autoZero"/>
        <c:crossBetween val="between"/>
        <c:majorUnit val="50"/>
        <c:minorUnit val="10"/>
      </c:valAx>
      <c:spPr>
        <a:noFill/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28659808241285695"/>
          <c:y val="0.18046372204809896"/>
          <c:w val="0.2773197272268294"/>
          <c:h val="9.60265676953187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firstPageNumber="93" orientation="landscape" useFirstPageNumber="1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G2 Priemerná mesačná mzda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v EUR</a:t>
            </a:r>
          </a:p>
        </c:rich>
      </c:tx>
      <c:layout>
        <c:manualLayout>
          <c:xMode val="edge"/>
          <c:yMode val="edge"/>
          <c:x val="0.37551161729327143"/>
          <c:y val="7.5154320987654323E-3"/>
        </c:manualLayout>
      </c:layout>
      <c:overlay val="0"/>
      <c:spPr>
        <a:solidFill>
          <a:srgbClr val="FFFFFF"/>
        </a:solidFill>
        <a:ln w="3175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5876336922286851E-2"/>
          <c:y val="0.12417228581291258"/>
          <c:w val="0.85979424723857245"/>
          <c:h val="0.75662312822001165"/>
        </c:manualLayout>
      </c:layout>
      <c:lineChart>
        <c:grouping val="standard"/>
        <c:varyColors val="0"/>
        <c:ser>
          <c:idx val="0"/>
          <c:order val="0"/>
          <c:tx>
            <c:strRef>
              <c:f>List1!$G$3</c:f>
              <c:strCache>
                <c:ptCount val="1"/>
                <c:pt idx="0">
                  <c:v>Pôvodný časový rad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List1!$A$5:$A$118</c:f>
              <c:numCache>
                <c:formatCode>General</c:formatCode>
                <c:ptCount val="114"/>
                <c:pt idx="2" formatCode="0">
                  <c:v>1992</c:v>
                </c:pt>
                <c:pt idx="6" formatCode="0">
                  <c:v>1993</c:v>
                </c:pt>
                <c:pt idx="10" formatCode="0">
                  <c:v>1994</c:v>
                </c:pt>
                <c:pt idx="14" formatCode="0">
                  <c:v>1995</c:v>
                </c:pt>
                <c:pt idx="18" formatCode="0">
                  <c:v>1996</c:v>
                </c:pt>
                <c:pt idx="22" formatCode="0">
                  <c:v>1997</c:v>
                </c:pt>
                <c:pt idx="26" formatCode="0">
                  <c:v>1998</c:v>
                </c:pt>
                <c:pt idx="30" formatCode="0">
                  <c:v>1999</c:v>
                </c:pt>
                <c:pt idx="34" formatCode="0">
                  <c:v>2000</c:v>
                </c:pt>
                <c:pt idx="38" formatCode="0">
                  <c:v>2001</c:v>
                </c:pt>
                <c:pt idx="42" formatCode="0">
                  <c:v>2002</c:v>
                </c:pt>
                <c:pt idx="46" formatCode="0">
                  <c:v>2003</c:v>
                </c:pt>
                <c:pt idx="50" formatCode="0">
                  <c:v>2004</c:v>
                </c:pt>
                <c:pt idx="54" formatCode="0">
                  <c:v>2005</c:v>
                </c:pt>
                <c:pt idx="58" formatCode="0">
                  <c:v>2006</c:v>
                </c:pt>
                <c:pt idx="62" formatCode="0">
                  <c:v>2007</c:v>
                </c:pt>
                <c:pt idx="66" formatCode="0">
                  <c:v>2008</c:v>
                </c:pt>
                <c:pt idx="70" formatCode="0">
                  <c:v>2009</c:v>
                </c:pt>
                <c:pt idx="74" formatCode="0">
                  <c:v>2010</c:v>
                </c:pt>
                <c:pt idx="78" formatCode="0">
                  <c:v>2011</c:v>
                </c:pt>
                <c:pt idx="82" formatCode="0">
                  <c:v>2012</c:v>
                </c:pt>
                <c:pt idx="86" formatCode="0">
                  <c:v>2013</c:v>
                </c:pt>
                <c:pt idx="90" formatCode="0">
                  <c:v>2014</c:v>
                </c:pt>
                <c:pt idx="94" formatCode="0">
                  <c:v>2015</c:v>
                </c:pt>
                <c:pt idx="98" formatCode="0">
                  <c:v>2016</c:v>
                </c:pt>
                <c:pt idx="102" formatCode="0">
                  <c:v>2017</c:v>
                </c:pt>
                <c:pt idx="106" formatCode="0">
                  <c:v>2018</c:v>
                </c:pt>
                <c:pt idx="110" formatCode="0">
                  <c:v>2019</c:v>
                </c:pt>
              </c:numCache>
            </c:numRef>
          </c:cat>
          <c:val>
            <c:numRef>
              <c:f>List1!$G$4:$G$118</c:f>
              <c:numCache>
                <c:formatCode>#,##0.00</c:formatCode>
                <c:ptCount val="115"/>
                <c:pt idx="0">
                  <c:v>131.48111266016065</c:v>
                </c:pt>
                <c:pt idx="1">
                  <c:v>144.09480183230431</c:v>
                </c:pt>
                <c:pt idx="2">
                  <c:v>149.73776804089491</c:v>
                </c:pt>
                <c:pt idx="3">
                  <c:v>177.75343557060347</c:v>
                </c:pt>
                <c:pt idx="4">
                  <c:v>156.94084843656643</c:v>
                </c:pt>
                <c:pt idx="5">
                  <c:v>172.21005111863505</c:v>
                </c:pt>
                <c:pt idx="6">
                  <c:v>181.00643962026157</c:v>
                </c:pt>
                <c:pt idx="7">
                  <c:v>205.27119431720109</c:v>
                </c:pt>
                <c:pt idx="8">
                  <c:v>185.65358826263028</c:v>
                </c:pt>
                <c:pt idx="9">
                  <c:v>203.74427404899421</c:v>
                </c:pt>
                <c:pt idx="10">
                  <c:v>209.61959768970323</c:v>
                </c:pt>
                <c:pt idx="11">
                  <c:v>236.47347805881961</c:v>
                </c:pt>
                <c:pt idx="12">
                  <c:v>211.5780389032729</c:v>
                </c:pt>
                <c:pt idx="13">
                  <c:v>232.82214698267276</c:v>
                </c:pt>
                <c:pt idx="14">
                  <c:v>238.00039832702649</c:v>
                </c:pt>
                <c:pt idx="15">
                  <c:v>272.32291044280686</c:v>
                </c:pt>
                <c:pt idx="16">
                  <c:v>237.40290778729334</c:v>
                </c:pt>
                <c:pt idx="17">
                  <c:v>261.56808072761066</c:v>
                </c:pt>
                <c:pt idx="18">
                  <c:v>268.80435504215626</c:v>
                </c:pt>
                <c:pt idx="19">
                  <c:v>313.98127862975502</c:v>
                </c:pt>
                <c:pt idx="20">
                  <c:v>272.82081922591777</c:v>
                </c:pt>
                <c:pt idx="21">
                  <c:v>299.37595432516764</c:v>
                </c:pt>
                <c:pt idx="22">
                  <c:v>304.38823607515104</c:v>
                </c:pt>
                <c:pt idx="23">
                  <c:v>347.90546371904668</c:v>
                </c:pt>
                <c:pt idx="24">
                  <c:v>299.84066918940448</c:v>
                </c:pt>
                <c:pt idx="25">
                  <c:v>327.02648874726151</c:v>
                </c:pt>
                <c:pt idx="26">
                  <c:v>329.21728739294957</c:v>
                </c:pt>
                <c:pt idx="27">
                  <c:v>372.1702184159862</c:v>
                </c:pt>
                <c:pt idx="28">
                  <c:v>321.38352253867089</c:v>
                </c:pt>
                <c:pt idx="29">
                  <c:v>351.29124344420103</c:v>
                </c:pt>
                <c:pt idx="30">
                  <c:v>353.2164907388966</c:v>
                </c:pt>
                <c:pt idx="31">
                  <c:v>399.22326229834692</c:v>
                </c:pt>
                <c:pt idx="32">
                  <c:v>348.43656642103167</c:v>
                </c:pt>
                <c:pt idx="33">
                  <c:v>372.56854544247494</c:v>
                </c:pt>
                <c:pt idx="34">
                  <c:v>370.11219544579433</c:v>
                </c:pt>
                <c:pt idx="35">
                  <c:v>424.98174334461925</c:v>
                </c:pt>
                <c:pt idx="36">
                  <c:v>375.58919206001457</c:v>
                </c:pt>
                <c:pt idx="37">
                  <c:v>400.45143729668723</c:v>
                </c:pt>
                <c:pt idx="38">
                  <c:v>400.98253999867222</c:v>
                </c:pt>
                <c:pt idx="39">
                  <c:v>464.34973112925712</c:v>
                </c:pt>
                <c:pt idx="40">
                  <c:v>407.8536812056031</c:v>
                </c:pt>
                <c:pt idx="41">
                  <c:v>442.44174467237599</c:v>
                </c:pt>
                <c:pt idx="42">
                  <c:v>436.3672575184226</c:v>
                </c:pt>
                <c:pt idx="43">
                  <c:v>506.73836553143462</c:v>
                </c:pt>
                <c:pt idx="44">
                  <c:v>434.24284671048264</c:v>
                </c:pt>
                <c:pt idx="45">
                  <c:v>468.63174666401113</c:v>
                </c:pt>
                <c:pt idx="46">
                  <c:v>466.90566288255991</c:v>
                </c:pt>
                <c:pt idx="47">
                  <c:v>537.07760738232753</c:v>
                </c:pt>
                <c:pt idx="48">
                  <c:v>482.67277434773945</c:v>
                </c:pt>
                <c:pt idx="49">
                  <c:v>513.57631281949148</c:v>
                </c:pt>
                <c:pt idx="50">
                  <c:v>507.83376485427868</c:v>
                </c:pt>
                <c:pt idx="51">
                  <c:v>595.99681338378809</c:v>
                </c:pt>
                <c:pt idx="52">
                  <c:v>531.83296820022565</c:v>
                </c:pt>
                <c:pt idx="53">
                  <c:v>555.56662019518023</c:v>
                </c:pt>
                <c:pt idx="54">
                  <c:v>558.18893978623112</c:v>
                </c:pt>
                <c:pt idx="55">
                  <c:v>646.15282480249618</c:v>
                </c:pt>
                <c:pt idx="56">
                  <c:v>574.7527053043882</c:v>
                </c:pt>
                <c:pt idx="57">
                  <c:v>608.24536944831709</c:v>
                </c:pt>
                <c:pt idx="58">
                  <c:v>604.52765053442204</c:v>
                </c:pt>
                <c:pt idx="59">
                  <c:v>701.42069972780985</c:v>
                </c:pt>
                <c:pt idx="60">
                  <c:v>617.14133970656576</c:v>
                </c:pt>
                <c:pt idx="61">
                  <c:v>650.53442209387242</c:v>
                </c:pt>
                <c:pt idx="62">
                  <c:v>647.74613290845116</c:v>
                </c:pt>
                <c:pt idx="63">
                  <c:v>760.97059018787752</c:v>
                </c:pt>
                <c:pt idx="64">
                  <c:v>678.58328354245498</c:v>
                </c:pt>
                <c:pt idx="65">
                  <c:v>712.30830511850229</c:v>
                </c:pt>
                <c:pt idx="66">
                  <c:v>704.57412202084572</c:v>
                </c:pt>
                <c:pt idx="67">
                  <c:v>796.35530770762796</c:v>
                </c:pt>
                <c:pt idx="68">
                  <c:v>710.45</c:v>
                </c:pt>
                <c:pt idx="69">
                  <c:v>732.5</c:v>
                </c:pt>
                <c:pt idx="70">
                  <c:v>722.51</c:v>
                </c:pt>
                <c:pt idx="71">
                  <c:v>813.22</c:v>
                </c:pt>
                <c:pt idx="72" formatCode="#,##0">
                  <c:v>725</c:v>
                </c:pt>
                <c:pt idx="73" formatCode="#,##0">
                  <c:v>758</c:v>
                </c:pt>
                <c:pt idx="74" formatCode="#,##0">
                  <c:v>750</c:v>
                </c:pt>
                <c:pt idx="75" formatCode="#,##0">
                  <c:v>844</c:v>
                </c:pt>
                <c:pt idx="76" formatCode="#,##0">
                  <c:v>746</c:v>
                </c:pt>
                <c:pt idx="77" formatCode="#,##0">
                  <c:v>781</c:v>
                </c:pt>
                <c:pt idx="78" formatCode="#,##0">
                  <c:v>769</c:v>
                </c:pt>
                <c:pt idx="79" formatCode="#,##0">
                  <c:v>848</c:v>
                </c:pt>
                <c:pt idx="80" formatCode="#,##0">
                  <c:v>770</c:v>
                </c:pt>
                <c:pt idx="81" formatCode="#,##0">
                  <c:v>793</c:v>
                </c:pt>
                <c:pt idx="82" formatCode="#,##0">
                  <c:v>784</c:v>
                </c:pt>
                <c:pt idx="83" formatCode="#,##0">
                  <c:v>875</c:v>
                </c:pt>
                <c:pt idx="84" formatCode="#,##0">
                  <c:v>789</c:v>
                </c:pt>
                <c:pt idx="85" formatCode="#,##0">
                  <c:v>818</c:v>
                </c:pt>
                <c:pt idx="86" formatCode="#,##0">
                  <c:v>803</c:v>
                </c:pt>
                <c:pt idx="87" formatCode="#,##0">
                  <c:v>887</c:v>
                </c:pt>
                <c:pt idx="88" formatCode="General">
                  <c:v>821</c:v>
                </c:pt>
                <c:pt idx="89" formatCode="General">
                  <c:v>857</c:v>
                </c:pt>
                <c:pt idx="90" formatCode="General">
                  <c:v>837</c:v>
                </c:pt>
                <c:pt idx="91" formatCode="General">
                  <c:v>918</c:v>
                </c:pt>
                <c:pt idx="92" formatCode="General">
                  <c:v>839</c:v>
                </c:pt>
                <c:pt idx="93" formatCode="General">
                  <c:v>877</c:v>
                </c:pt>
                <c:pt idx="94" formatCode="General">
                  <c:v>861</c:v>
                </c:pt>
                <c:pt idx="95" formatCode="General">
                  <c:v>956</c:v>
                </c:pt>
                <c:pt idx="96" formatCode="General">
                  <c:v>867</c:v>
                </c:pt>
                <c:pt idx="97" formatCode="General">
                  <c:v>901</c:v>
                </c:pt>
                <c:pt idx="98" formatCode="General">
                  <c:v>889</c:v>
                </c:pt>
                <c:pt idx="99" formatCode="General">
                  <c:v>990</c:v>
                </c:pt>
                <c:pt idx="100" formatCode="General">
                  <c:v>897</c:v>
                </c:pt>
                <c:pt idx="101" formatCode="General">
                  <c:v>944</c:v>
                </c:pt>
                <c:pt idx="102" formatCode="General">
                  <c:v>935</c:v>
                </c:pt>
                <c:pt idx="103" formatCode="#,##0">
                  <c:v>1041</c:v>
                </c:pt>
                <c:pt idx="104" formatCode="#,##0">
                  <c:v>955</c:v>
                </c:pt>
                <c:pt idx="105" formatCode="#,##0">
                  <c:v>1004</c:v>
                </c:pt>
                <c:pt idx="106" formatCode="#,##0">
                  <c:v>992</c:v>
                </c:pt>
                <c:pt idx="107" formatCode="#,##0">
                  <c:v>1101</c:v>
                </c:pt>
                <c:pt idx="108" formatCode="#,##0">
                  <c:v>1023</c:v>
                </c:pt>
                <c:pt idx="109" formatCode="#,##0">
                  <c:v>1101</c:v>
                </c:pt>
                <c:pt idx="110" formatCode="#,##0">
                  <c:v>1068</c:v>
                </c:pt>
                <c:pt idx="111" formatCode="#,##0">
                  <c:v>1177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1AC-49D6-834C-3EE939DAB1EF}"/>
            </c:ext>
          </c:extLst>
        </c:ser>
        <c:ser>
          <c:idx val="1"/>
          <c:order val="1"/>
          <c:tx>
            <c:strRef>
              <c:f>List1!$H$3</c:f>
              <c:strCache>
                <c:ptCount val="1"/>
                <c:pt idx="0">
                  <c:v>Sezónne očistený časový rad </c:v>
                </c:pt>
              </c:strCache>
            </c:strRef>
          </c:tx>
          <c:spPr>
            <a:ln w="38100">
              <a:solidFill>
                <a:srgbClr val="FFCC99"/>
              </a:solidFill>
              <a:prstDash val="solid"/>
            </a:ln>
          </c:spPr>
          <c:marker>
            <c:symbol val="none"/>
          </c:marker>
          <c:cat>
            <c:numRef>
              <c:f>List1!$A$5:$A$118</c:f>
              <c:numCache>
                <c:formatCode>General</c:formatCode>
                <c:ptCount val="114"/>
                <c:pt idx="2" formatCode="0">
                  <c:v>1992</c:v>
                </c:pt>
                <c:pt idx="6" formatCode="0">
                  <c:v>1993</c:v>
                </c:pt>
                <c:pt idx="10" formatCode="0">
                  <c:v>1994</c:v>
                </c:pt>
                <c:pt idx="14" formatCode="0">
                  <c:v>1995</c:v>
                </c:pt>
                <c:pt idx="18" formatCode="0">
                  <c:v>1996</c:v>
                </c:pt>
                <c:pt idx="22" formatCode="0">
                  <c:v>1997</c:v>
                </c:pt>
                <c:pt idx="26" formatCode="0">
                  <c:v>1998</c:v>
                </c:pt>
                <c:pt idx="30" formatCode="0">
                  <c:v>1999</c:v>
                </c:pt>
                <c:pt idx="34" formatCode="0">
                  <c:v>2000</c:v>
                </c:pt>
                <c:pt idx="38" formatCode="0">
                  <c:v>2001</c:v>
                </c:pt>
                <c:pt idx="42" formatCode="0">
                  <c:v>2002</c:v>
                </c:pt>
                <c:pt idx="46" formatCode="0">
                  <c:v>2003</c:v>
                </c:pt>
                <c:pt idx="50" formatCode="0">
                  <c:v>2004</c:v>
                </c:pt>
                <c:pt idx="54" formatCode="0">
                  <c:v>2005</c:v>
                </c:pt>
                <c:pt idx="58" formatCode="0">
                  <c:v>2006</c:v>
                </c:pt>
                <c:pt idx="62" formatCode="0">
                  <c:v>2007</c:v>
                </c:pt>
                <c:pt idx="66" formatCode="0">
                  <c:v>2008</c:v>
                </c:pt>
                <c:pt idx="70" formatCode="0">
                  <c:v>2009</c:v>
                </c:pt>
                <c:pt idx="74" formatCode="0">
                  <c:v>2010</c:v>
                </c:pt>
                <c:pt idx="78" formatCode="0">
                  <c:v>2011</c:v>
                </c:pt>
                <c:pt idx="82" formatCode="0">
                  <c:v>2012</c:v>
                </c:pt>
                <c:pt idx="86" formatCode="0">
                  <c:v>2013</c:v>
                </c:pt>
                <c:pt idx="90" formatCode="0">
                  <c:v>2014</c:v>
                </c:pt>
                <c:pt idx="94" formatCode="0">
                  <c:v>2015</c:v>
                </c:pt>
                <c:pt idx="98" formatCode="0">
                  <c:v>2016</c:v>
                </c:pt>
                <c:pt idx="102" formatCode="0">
                  <c:v>2017</c:v>
                </c:pt>
                <c:pt idx="106" formatCode="0">
                  <c:v>2018</c:v>
                </c:pt>
                <c:pt idx="110" formatCode="0">
                  <c:v>2019</c:v>
                </c:pt>
              </c:numCache>
            </c:numRef>
          </c:cat>
          <c:val>
            <c:numRef>
              <c:f>List1!$H$4:$H$118</c:f>
              <c:numCache>
                <c:formatCode>#,##0</c:formatCode>
                <c:ptCount val="115"/>
                <c:pt idx="0">
                  <c:v>140.32942605250244</c:v>
                </c:pt>
                <c:pt idx="1">
                  <c:v>146.37202163462717</c:v>
                </c:pt>
                <c:pt idx="2">
                  <c:v>152.4379699439618</c:v>
                </c:pt>
                <c:pt idx="3">
                  <c:v>161.98216013843924</c:v>
                </c:pt>
                <c:pt idx="4">
                  <c:v>167.51770193481889</c:v>
                </c:pt>
                <c:pt idx="5">
                  <c:v>174.50937865792682</c:v>
                </c:pt>
                <c:pt idx="6">
                  <c:v>183.60485770638221</c:v>
                </c:pt>
                <c:pt idx="7">
                  <c:v>188.39221868244869</c:v>
                </c:pt>
                <c:pt idx="8">
                  <c:v>198.25973154265759</c:v>
                </c:pt>
                <c:pt idx="9">
                  <c:v>205.57330586609129</c:v>
                </c:pt>
                <c:pt idx="10">
                  <c:v>212.34710960597832</c:v>
                </c:pt>
                <c:pt idx="11">
                  <c:v>217.38536306383347</c:v>
                </c:pt>
                <c:pt idx="12">
                  <c:v>226.62508881151138</c:v>
                </c:pt>
                <c:pt idx="13">
                  <c:v>234.55952816570831</c:v>
                </c:pt>
                <c:pt idx="14">
                  <c:v>241.37209512759779</c:v>
                </c:pt>
                <c:pt idx="15">
                  <c:v>248.91400658975758</c:v>
                </c:pt>
                <c:pt idx="16">
                  <c:v>255.13446544440896</c:v>
                </c:pt>
                <c:pt idx="17">
                  <c:v>263.89038670197618</c:v>
                </c:pt>
                <c:pt idx="18">
                  <c:v>273.31207784780838</c:v>
                </c:pt>
                <c:pt idx="19">
                  <c:v>285.72667159757685</c:v>
                </c:pt>
                <c:pt idx="20">
                  <c:v>293.36883385683103</c:v>
                </c:pt>
                <c:pt idx="21">
                  <c:v>301.83398266396489</c:v>
                </c:pt>
                <c:pt idx="22">
                  <c:v>309.78844734120173</c:v>
                </c:pt>
                <c:pt idx="23">
                  <c:v>316.88959907319423</c:v>
                </c:pt>
                <c:pt idx="24">
                  <c:v>322.3653496494494</c:v>
                </c:pt>
                <c:pt idx="25">
                  <c:v>329.20376994349505</c:v>
                </c:pt>
                <c:pt idx="26">
                  <c:v>335.21584297191765</c:v>
                </c:pt>
                <c:pt idx="27">
                  <c:v>339.71402695615484</c:v>
                </c:pt>
                <c:pt idx="28">
                  <c:v>344.65479964772948</c:v>
                </c:pt>
                <c:pt idx="29">
                  <c:v>353.55965659740207</c:v>
                </c:pt>
                <c:pt idx="30">
                  <c:v>360.73521595168108</c:v>
                </c:pt>
                <c:pt idx="31">
                  <c:v>364.60950052413972</c:v>
                </c:pt>
                <c:pt idx="32">
                  <c:v>371.35444287400622</c:v>
                </c:pt>
                <c:pt idx="33">
                  <c:v>375.36490257825903</c:v>
                </c:pt>
                <c:pt idx="34">
                  <c:v>380.18788443099328</c:v>
                </c:pt>
                <c:pt idx="35">
                  <c:v>387.94655572779442</c:v>
                </c:pt>
                <c:pt idx="36">
                  <c:v>398.54688151240026</c:v>
                </c:pt>
                <c:pt idx="37">
                  <c:v>403.33973449164512</c:v>
                </c:pt>
                <c:pt idx="38">
                  <c:v>413.42719378507212</c:v>
                </c:pt>
                <c:pt idx="39">
                  <c:v>423.24382094067869</c:v>
                </c:pt>
                <c:pt idx="40">
                  <c:v>432.93470925110557</c:v>
                </c:pt>
                <c:pt idx="41">
                  <c:v>445.10996677378853</c:v>
                </c:pt>
                <c:pt idx="42">
                  <c:v>450.61612699437978</c:v>
                </c:pt>
                <c:pt idx="43">
                  <c:v>461.26019489263626</c:v>
                </c:pt>
                <c:pt idx="44">
                  <c:v>460.21498010391576</c:v>
                </c:pt>
                <c:pt idx="45">
                  <c:v>472.21177097533263</c:v>
                </c:pt>
                <c:pt idx="46">
                  <c:v>483.25907592610025</c:v>
                </c:pt>
                <c:pt idx="47">
                  <c:v>489.7495297355083</c:v>
                </c:pt>
                <c:pt idx="48">
                  <c:v>507.82127771357472</c:v>
                </c:pt>
                <c:pt idx="49">
                  <c:v>518.81953583135441</c:v>
                </c:pt>
                <c:pt idx="50">
                  <c:v>527.01926916313857</c:v>
                </c:pt>
                <c:pt idx="51">
                  <c:v>543.59212286486718</c:v>
                </c:pt>
                <c:pt idx="52">
                  <c:v>557.12829604730052</c:v>
                </c:pt>
                <c:pt idx="53">
                  <c:v>562.88848636904333</c:v>
                </c:pt>
                <c:pt idx="54">
                  <c:v>579.23830030101692</c:v>
                </c:pt>
                <c:pt idx="55">
                  <c:v>589.22346106956184</c:v>
                </c:pt>
                <c:pt idx="56">
                  <c:v>602.10224923293299</c:v>
                </c:pt>
                <c:pt idx="57">
                  <c:v>616.39043167150976</c:v>
                </c:pt>
                <c:pt idx="58">
                  <c:v>627.20616898709955</c:v>
                </c:pt>
                <c:pt idx="59">
                  <c:v>639.29387085805217</c:v>
                </c:pt>
                <c:pt idx="60">
                  <c:v>646.21441153134595</c:v>
                </c:pt>
                <c:pt idx="61">
                  <c:v>659.43992988320008</c:v>
                </c:pt>
                <c:pt idx="62">
                  <c:v>672.58008412771278</c:v>
                </c:pt>
                <c:pt idx="63">
                  <c:v>695.4417228657818</c:v>
                </c:pt>
                <c:pt idx="64">
                  <c:v>708.60255111545928</c:v>
                </c:pt>
                <c:pt idx="65">
                  <c:v>721.08877531174267</c:v>
                </c:pt>
                <c:pt idx="66">
                  <c:v>729.79892519147324</c:v>
                </c:pt>
                <c:pt idx="67">
                  <c:v>732.01798701308235</c:v>
                </c:pt>
                <c:pt idx="68">
                  <c:v>741.05475379709674</c:v>
                </c:pt>
                <c:pt idx="69">
                  <c:v>740.82676076503333</c:v>
                </c:pt>
                <c:pt idx="70">
                  <c:v>746.17213105177166</c:v>
                </c:pt>
                <c:pt idx="71">
                  <c:v>750.45118392583902</c:v>
                </c:pt>
                <c:pt idx="72">
                  <c:v>756.80275563840701</c:v>
                </c:pt>
                <c:pt idx="73">
                  <c:v>765.40277528549973</c:v>
                </c:pt>
                <c:pt idx="74">
                  <c:v>772.64920911925401</c:v>
                </c:pt>
                <c:pt idx="75">
                  <c:v>781.41717021385045</c:v>
                </c:pt>
                <c:pt idx="76">
                  <c:v>778.17738481400204</c:v>
                </c:pt>
                <c:pt idx="77">
                  <c:v>787.7212664707364</c:v>
                </c:pt>
                <c:pt idx="78">
                  <c:v>791.41550744060135</c:v>
                </c:pt>
                <c:pt idx="79">
                  <c:v>788.95146657136763</c:v>
                </c:pt>
                <c:pt idx="80">
                  <c:v>800.21057710455227</c:v>
                </c:pt>
                <c:pt idx="81">
                  <c:v>799.31974172070181</c:v>
                </c:pt>
                <c:pt idx="82">
                  <c:v>807.36837856186457</c:v>
                </c:pt>
                <c:pt idx="83">
                  <c:v>817.0441321512028</c:v>
                </c:pt>
                <c:pt idx="84">
                  <c:v>817.53866508546344</c:v>
                </c:pt>
                <c:pt idx="85">
                  <c:v>822.21055708152505</c:v>
                </c:pt>
                <c:pt idx="86">
                  <c:v>827.61857543965402</c:v>
                </c:pt>
                <c:pt idx="87">
                  <c:v>832.49368332656081</c:v>
                </c:pt>
                <c:pt idx="88">
                  <c:v>849.97260133229418</c:v>
                </c:pt>
                <c:pt idx="89">
                  <c:v>858.47163306342861</c:v>
                </c:pt>
                <c:pt idx="90">
                  <c:v>861.70809286669589</c:v>
                </c:pt>
                <c:pt idx="91">
                  <c:v>862.57176736805252</c:v>
                </c:pt>
                <c:pt idx="92">
                  <c:v>870.33338073980906</c:v>
                </c:pt>
                <c:pt idx="93">
                  <c:v>879.01799413363221</c:v>
                </c:pt>
                <c:pt idx="94">
                  <c:v>885.91245513405943</c:v>
                </c:pt>
                <c:pt idx="95">
                  <c:v>895.7965981906209</c:v>
                </c:pt>
                <c:pt idx="96">
                  <c:v>900.48128715540167</c:v>
                </c:pt>
                <c:pt idx="97">
                  <c:v>903.98825547880563</c:v>
                </c:pt>
                <c:pt idx="98">
                  <c:v>914.74282268280194</c:v>
                </c:pt>
                <c:pt idx="99">
                  <c:v>927.1614807240959</c:v>
                </c:pt>
                <c:pt idx="100">
                  <c:v>932.29662808052603</c:v>
                </c:pt>
                <c:pt idx="101">
                  <c:v>945.6513072846891</c:v>
                </c:pt>
                <c:pt idx="102">
                  <c:v>962.21301970955642</c:v>
                </c:pt>
                <c:pt idx="103">
                  <c:v>977.65483422727743</c:v>
                </c:pt>
                <c:pt idx="104">
                  <c:v>991.93193183582298</c:v>
                </c:pt>
                <c:pt idx="105">
                  <c:v>1001.2172908220853</c:v>
                </c:pt>
                <c:pt idx="106">
                  <c:v>1021.9820645027791</c:v>
                </c:pt>
                <c:pt idx="107">
                  <c:v>1039.3460718735084</c:v>
                </c:pt>
                <c:pt idx="108">
                  <c:v>1063.0122027101895</c:v>
                </c:pt>
                <c:pt idx="109">
                  <c:v>1091.3242585198918</c:v>
                </c:pt>
                <c:pt idx="110">
                  <c:v>1100.4274673391553</c:v>
                </c:pt>
                <c:pt idx="111">
                  <c:v>1114.3089979651313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1AC-49D6-834C-3EE939DAB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780032"/>
        <c:axId val="266790016"/>
      </c:lineChart>
      <c:catAx>
        <c:axId val="266780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 anchor="t" anchorCtr="0"/>
          <a:lstStyle/>
          <a:p>
            <a:pPr>
              <a:defRPr sz="1000" b="0" i="0" u="none" strike="noStrike" spc="2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66790016"/>
        <c:crosses val="autoZero"/>
        <c:auto val="0"/>
        <c:lblAlgn val="ctr"/>
        <c:lblOffset val="100"/>
        <c:tickLblSkip val="1"/>
        <c:tickMarkSkip val="4"/>
        <c:noMultiLvlLbl val="0"/>
      </c:catAx>
      <c:valAx>
        <c:axId val="26679001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266780032"/>
        <c:crosses val="autoZero"/>
        <c:crossBetween val="between"/>
        <c:maj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egendEntry>
        <c:idx val="1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21134031257063188"/>
          <c:y val="0.16059615631803303"/>
          <c:w val="0.27938158393483703"/>
          <c:h val="0.114238502947879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firstPageNumber="95" orientation="landscape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15</xdr:col>
      <xdr:colOff>247651</xdr:colOff>
      <xdr:row>38</xdr:row>
      <xdr:rowOff>2850</xdr:rowOff>
    </xdr:to>
    <xdr:graphicFrame macro="">
      <xdr:nvGraphicFramePr>
        <xdr:cNvPr id="2" name="Graf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0.09546</cdr:x>
      <cdr:y>0.91847</cdr:y>
    </cdr:from>
    <cdr:to>
      <cdr:x>0.38371</cdr:x>
      <cdr:y>0.9524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6059" y="5295956"/>
          <a:ext cx="2665964" cy="1955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75" b="0" i="0" strike="noStrike">
              <a:solidFill>
                <a:srgbClr val="000000"/>
              </a:solidFill>
              <a:latin typeface="Arial CE"/>
            </a:rPr>
            <a:t> od roku 2006 vrátane ozbrojených zložiek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-6</xdr:colOff>
      <xdr:row>0</xdr:row>
      <xdr:rowOff>0</xdr:rowOff>
    </xdr:from>
    <xdr:to>
      <xdr:col>16</xdr:col>
      <xdr:colOff>132690</xdr:colOff>
      <xdr:row>38</xdr:row>
      <xdr:rowOff>2850</xdr:rowOff>
    </xdr:to>
    <xdr:graphicFrame macro="">
      <xdr:nvGraphicFramePr>
        <xdr:cNvPr id="2" name="Graf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0.09571</cdr:x>
      <cdr:y>0.94281</cdr:y>
    </cdr:from>
    <cdr:to>
      <cdr:x>0.38519</cdr:x>
      <cdr:y>0.976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8348" y="5436223"/>
          <a:ext cx="2677406" cy="191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975" b="0" i="0" strike="noStrike">
              <a:solidFill>
                <a:srgbClr val="000000"/>
              </a:solidFill>
              <a:latin typeface="Arial CE"/>
            </a:rPr>
            <a:t>od roku 2006 vrátane ozbrojených zložiek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ExternéÚdaje_2" fillFormulas="1" removeDataOnSave="1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ExterníData_3" fillFormulas="1" removeDataOnSave="1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ExterníData_1" fillFormulas="1" removeDataOnSave="1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ExterníData_2" fillFormulas="1" removeDataOnSave="1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ExterníData_4" fillFormulas="1" removeDataOnSave="1" connectionId="11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ExternéÚdaje_2" fillFormulas="1" removeDataOnSave="1" connectionId="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ExternéÚdaje_1" fillFormulas="1" removeDataOnSave="1" connectionId="3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ExternéÚdaje_3" fillFormulas="1" removeDataOnSave="1" connectionId="3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ExterníData_1" fillFormulas="1" removeDataOnSave="1" connectionId="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ExterníData_2" fillFormulas="1" removeDataOnSave="1" connectionId="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ExterníData_3" fillFormulas="1" removeDataOnSave="1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éÚdaje_1" fillFormulas="1" removeDataOnSave="1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ExterníData_4" fillFormulas="1" removeDataOnSave="1" connectionId="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ExternéÚdaje_1" fillFormulas="1" removeDataOnSave="1" connectionId="2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ExternéÚdaje_3" fillFormulas="1" removeDataOnSave="1" connectionId="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ExternéÚdaje_2" fillFormulas="1" removeDataOnSave="1" connectionId="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ExterníData_1" fillFormulas="1" removeDataOnSave="1" connectionId="1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ExterníData_2" fillFormulas="1" removeDataOnSave="1" connectionId="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ExternéÚdaje_2" fillFormulas="1" removeDataOnSave="1" connectionId="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ExternéÚdaje_1" fillFormulas="1" removeDataOnSave="1" connectionId="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ExterníData_1" fillFormulas="1" removeDataOnSave="1" connectionId="1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ExterníData_2" fillFormulas="1" removeDataOnSave="1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terníData_2" fillFormulas="1" removeDataOnSave="1" connectionId="9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ExterníData_3" fillFormulas="1" removeDataOnSave="1" connectionId="1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ExternéÚdaje_3" fillFormulas="1" removeDataOnSave="1" connectionId="3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ExternéÚdaje_2" fillFormulas="1" removeDataOnSave="1" connectionId="3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ExternéÚdaje_1" fillFormulas="1" removeDataOnSave="1" connectionId="4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ExterníData_3" fillFormulas="1" removeDataOnSave="1" connectionId="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ExterníData_1" fillFormulas="1" removeDataOnSave="1" connectionId="8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ExterníData_2" fillFormulas="1" removeDataOnSave="1" connectionId="7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ExterníData_4" fillFormulas="1" removeDataOnSave="1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terníData_3" fillFormulas="1" removeDataOnSave="1" connectionId="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xterníData_1" fillFormulas="1" removeDataOnSave="1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ExterníData_4" fillFormulas="1" removeDataOnSave="1" connectionId="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ExternéÚdaje_3" fillFormulas="1" removeDataOnSave="1" connectionId="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ExternéÚdaje_2" fillFormulas="1" removeDataOnSave="1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ExternéÚdaje_1" fillFormulas="1" removeDataOnSave="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2.xml"/><Relationship Id="rId2" Type="http://schemas.openxmlformats.org/officeDocument/2006/relationships/queryTable" Target="../queryTables/queryTable21.xml"/><Relationship Id="rId1" Type="http://schemas.openxmlformats.org/officeDocument/2006/relationships/printerSettings" Target="../printerSettings/printerSettings10.bin"/><Relationship Id="rId4" Type="http://schemas.openxmlformats.org/officeDocument/2006/relationships/queryTable" Target="../queryTables/queryTable2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5.xml"/><Relationship Id="rId2" Type="http://schemas.openxmlformats.org/officeDocument/2006/relationships/queryTable" Target="../queryTables/queryTable2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7.xml"/><Relationship Id="rId2" Type="http://schemas.openxmlformats.org/officeDocument/2006/relationships/queryTable" Target="../queryTables/queryTable2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9.xml"/><Relationship Id="rId2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15.bin"/><Relationship Id="rId4" Type="http://schemas.openxmlformats.org/officeDocument/2006/relationships/queryTable" Target="../queryTables/queryTable30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2.xml"/><Relationship Id="rId2" Type="http://schemas.openxmlformats.org/officeDocument/2006/relationships/queryTable" Target="../queryTables/queryTable31.xml"/><Relationship Id="rId1" Type="http://schemas.openxmlformats.org/officeDocument/2006/relationships/printerSettings" Target="../printerSettings/printerSettings16.bin"/><Relationship Id="rId4" Type="http://schemas.openxmlformats.org/officeDocument/2006/relationships/queryTable" Target="../queryTables/queryTable3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5.xml"/><Relationship Id="rId2" Type="http://schemas.openxmlformats.org/officeDocument/2006/relationships/queryTable" Target="../queryTables/queryTable34.xml"/><Relationship Id="rId1" Type="http://schemas.openxmlformats.org/officeDocument/2006/relationships/printerSettings" Target="../printerSettings/printerSettings18.bin"/><Relationship Id="rId5" Type="http://schemas.openxmlformats.org/officeDocument/2006/relationships/queryTable" Target="../queryTables/queryTable37.xml"/><Relationship Id="rId4" Type="http://schemas.openxmlformats.org/officeDocument/2006/relationships/queryTable" Target="../queryTables/queryTable3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Relationship Id="rId5" Type="http://schemas.openxmlformats.org/officeDocument/2006/relationships/queryTable" Target="../queryTables/queryTable6.xml"/><Relationship Id="rId4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6.bin"/><Relationship Id="rId5" Type="http://schemas.openxmlformats.org/officeDocument/2006/relationships/queryTable" Target="../queryTables/queryTable13.xml"/><Relationship Id="rId4" Type="http://schemas.openxmlformats.org/officeDocument/2006/relationships/queryTable" Target="../queryTables/queryTable1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7.bin"/><Relationship Id="rId4" Type="http://schemas.openxmlformats.org/officeDocument/2006/relationships/queryTable" Target="../queryTables/queryTable1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8.xml"/><Relationship Id="rId2" Type="http://schemas.openxmlformats.org/officeDocument/2006/relationships/queryTable" Target="../queryTables/queryTable17.xml"/><Relationship Id="rId1" Type="http://schemas.openxmlformats.org/officeDocument/2006/relationships/printerSettings" Target="../printerSettings/printerSettings9.bin"/><Relationship Id="rId5" Type="http://schemas.openxmlformats.org/officeDocument/2006/relationships/queryTable" Target="../queryTables/queryTable20.xml"/><Relationship Id="rId4" Type="http://schemas.openxmlformats.org/officeDocument/2006/relationships/queryTable" Target="../queryTables/queryTable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workbookViewId="0">
      <selection sqref="A1:H1"/>
    </sheetView>
  </sheetViews>
  <sheetFormatPr defaultRowHeight="15" customHeight="1" x14ac:dyDescent="0.2"/>
  <cols>
    <col min="1" max="1" width="58.7109375" style="125" customWidth="1"/>
    <col min="2" max="2" width="14.7109375" style="9" customWidth="1"/>
    <col min="3" max="3" width="12.7109375" style="10" customWidth="1"/>
    <col min="4" max="4" width="14.7109375" style="9" customWidth="1"/>
    <col min="5" max="5" width="12.7109375" style="10" customWidth="1"/>
    <col min="6" max="7" width="14.7109375" style="9" customWidth="1"/>
    <col min="8" max="8" width="21.7109375" style="11" hidden="1" customWidth="1"/>
    <col min="9" max="252" width="9.140625" style="3"/>
    <col min="253" max="253" width="58.7109375" style="3" customWidth="1"/>
    <col min="254" max="254" width="13.7109375" style="3" customWidth="1"/>
    <col min="255" max="255" width="14.7109375" style="3" customWidth="1"/>
    <col min="256" max="256" width="12.7109375" style="3" customWidth="1"/>
    <col min="257" max="257" width="14.7109375" style="3" customWidth="1"/>
    <col min="258" max="258" width="12.7109375" style="3" customWidth="1"/>
    <col min="259" max="260" width="14.7109375" style="3" customWidth="1"/>
    <col min="261" max="261" width="21.7109375" style="3" customWidth="1"/>
    <col min="262" max="263" width="6.7109375" style="3" customWidth="1"/>
    <col min="264" max="508" width="9.140625" style="3"/>
    <col min="509" max="509" width="58.7109375" style="3" customWidth="1"/>
    <col min="510" max="510" width="13.7109375" style="3" customWidth="1"/>
    <col min="511" max="511" width="14.7109375" style="3" customWidth="1"/>
    <col min="512" max="512" width="12.7109375" style="3" customWidth="1"/>
    <col min="513" max="513" width="14.7109375" style="3" customWidth="1"/>
    <col min="514" max="514" width="12.7109375" style="3" customWidth="1"/>
    <col min="515" max="516" width="14.7109375" style="3" customWidth="1"/>
    <col min="517" max="517" width="21.7109375" style="3" customWidth="1"/>
    <col min="518" max="519" width="6.7109375" style="3" customWidth="1"/>
    <col min="520" max="764" width="9.140625" style="3"/>
    <col min="765" max="765" width="58.7109375" style="3" customWidth="1"/>
    <col min="766" max="766" width="13.7109375" style="3" customWidth="1"/>
    <col min="767" max="767" width="14.7109375" style="3" customWidth="1"/>
    <col min="768" max="768" width="12.7109375" style="3" customWidth="1"/>
    <col min="769" max="769" width="14.7109375" style="3" customWidth="1"/>
    <col min="770" max="770" width="12.7109375" style="3" customWidth="1"/>
    <col min="771" max="772" width="14.7109375" style="3" customWidth="1"/>
    <col min="773" max="773" width="21.7109375" style="3" customWidth="1"/>
    <col min="774" max="775" width="6.7109375" style="3" customWidth="1"/>
    <col min="776" max="1020" width="9.140625" style="3"/>
    <col min="1021" max="1021" width="58.7109375" style="3" customWidth="1"/>
    <col min="1022" max="1022" width="13.7109375" style="3" customWidth="1"/>
    <col min="1023" max="1023" width="14.7109375" style="3" customWidth="1"/>
    <col min="1024" max="1024" width="12.7109375" style="3" customWidth="1"/>
    <col min="1025" max="1025" width="14.7109375" style="3" customWidth="1"/>
    <col min="1026" max="1026" width="12.7109375" style="3" customWidth="1"/>
    <col min="1027" max="1028" width="14.7109375" style="3" customWidth="1"/>
    <col min="1029" max="1029" width="21.7109375" style="3" customWidth="1"/>
    <col min="1030" max="1031" width="6.7109375" style="3" customWidth="1"/>
    <col min="1032" max="1276" width="9.140625" style="3"/>
    <col min="1277" max="1277" width="58.7109375" style="3" customWidth="1"/>
    <col min="1278" max="1278" width="13.7109375" style="3" customWidth="1"/>
    <col min="1279" max="1279" width="14.7109375" style="3" customWidth="1"/>
    <col min="1280" max="1280" width="12.7109375" style="3" customWidth="1"/>
    <col min="1281" max="1281" width="14.7109375" style="3" customWidth="1"/>
    <col min="1282" max="1282" width="12.7109375" style="3" customWidth="1"/>
    <col min="1283" max="1284" width="14.7109375" style="3" customWidth="1"/>
    <col min="1285" max="1285" width="21.7109375" style="3" customWidth="1"/>
    <col min="1286" max="1287" width="6.7109375" style="3" customWidth="1"/>
    <col min="1288" max="1532" width="9.140625" style="3"/>
    <col min="1533" max="1533" width="58.7109375" style="3" customWidth="1"/>
    <col min="1534" max="1534" width="13.7109375" style="3" customWidth="1"/>
    <col min="1535" max="1535" width="14.7109375" style="3" customWidth="1"/>
    <col min="1536" max="1536" width="12.7109375" style="3" customWidth="1"/>
    <col min="1537" max="1537" width="14.7109375" style="3" customWidth="1"/>
    <col min="1538" max="1538" width="12.7109375" style="3" customWidth="1"/>
    <col min="1539" max="1540" width="14.7109375" style="3" customWidth="1"/>
    <col min="1541" max="1541" width="21.7109375" style="3" customWidth="1"/>
    <col min="1542" max="1543" width="6.7109375" style="3" customWidth="1"/>
    <col min="1544" max="1788" width="9.140625" style="3"/>
    <col min="1789" max="1789" width="58.7109375" style="3" customWidth="1"/>
    <col min="1790" max="1790" width="13.7109375" style="3" customWidth="1"/>
    <col min="1791" max="1791" width="14.7109375" style="3" customWidth="1"/>
    <col min="1792" max="1792" width="12.7109375" style="3" customWidth="1"/>
    <col min="1793" max="1793" width="14.7109375" style="3" customWidth="1"/>
    <col min="1794" max="1794" width="12.7109375" style="3" customWidth="1"/>
    <col min="1795" max="1796" width="14.7109375" style="3" customWidth="1"/>
    <col min="1797" max="1797" width="21.7109375" style="3" customWidth="1"/>
    <col min="1798" max="1799" width="6.7109375" style="3" customWidth="1"/>
    <col min="1800" max="2044" width="9.140625" style="3"/>
    <col min="2045" max="2045" width="58.7109375" style="3" customWidth="1"/>
    <col min="2046" max="2046" width="13.7109375" style="3" customWidth="1"/>
    <col min="2047" max="2047" width="14.7109375" style="3" customWidth="1"/>
    <col min="2048" max="2048" width="12.7109375" style="3" customWidth="1"/>
    <col min="2049" max="2049" width="14.7109375" style="3" customWidth="1"/>
    <col min="2050" max="2050" width="12.7109375" style="3" customWidth="1"/>
    <col min="2051" max="2052" width="14.7109375" style="3" customWidth="1"/>
    <col min="2053" max="2053" width="21.7109375" style="3" customWidth="1"/>
    <col min="2054" max="2055" width="6.7109375" style="3" customWidth="1"/>
    <col min="2056" max="2300" width="9.140625" style="3"/>
    <col min="2301" max="2301" width="58.7109375" style="3" customWidth="1"/>
    <col min="2302" max="2302" width="13.7109375" style="3" customWidth="1"/>
    <col min="2303" max="2303" width="14.7109375" style="3" customWidth="1"/>
    <col min="2304" max="2304" width="12.7109375" style="3" customWidth="1"/>
    <col min="2305" max="2305" width="14.7109375" style="3" customWidth="1"/>
    <col min="2306" max="2306" width="12.7109375" style="3" customWidth="1"/>
    <col min="2307" max="2308" width="14.7109375" style="3" customWidth="1"/>
    <col min="2309" max="2309" width="21.7109375" style="3" customWidth="1"/>
    <col min="2310" max="2311" width="6.7109375" style="3" customWidth="1"/>
    <col min="2312" max="2556" width="9.140625" style="3"/>
    <col min="2557" max="2557" width="58.7109375" style="3" customWidth="1"/>
    <col min="2558" max="2558" width="13.7109375" style="3" customWidth="1"/>
    <col min="2559" max="2559" width="14.7109375" style="3" customWidth="1"/>
    <col min="2560" max="2560" width="12.7109375" style="3" customWidth="1"/>
    <col min="2561" max="2561" width="14.7109375" style="3" customWidth="1"/>
    <col min="2562" max="2562" width="12.7109375" style="3" customWidth="1"/>
    <col min="2563" max="2564" width="14.7109375" style="3" customWidth="1"/>
    <col min="2565" max="2565" width="21.7109375" style="3" customWidth="1"/>
    <col min="2566" max="2567" width="6.7109375" style="3" customWidth="1"/>
    <col min="2568" max="2812" width="9.140625" style="3"/>
    <col min="2813" max="2813" width="58.7109375" style="3" customWidth="1"/>
    <col min="2814" max="2814" width="13.7109375" style="3" customWidth="1"/>
    <col min="2815" max="2815" width="14.7109375" style="3" customWidth="1"/>
    <col min="2816" max="2816" width="12.7109375" style="3" customWidth="1"/>
    <col min="2817" max="2817" width="14.7109375" style="3" customWidth="1"/>
    <col min="2818" max="2818" width="12.7109375" style="3" customWidth="1"/>
    <col min="2819" max="2820" width="14.7109375" style="3" customWidth="1"/>
    <col min="2821" max="2821" width="21.7109375" style="3" customWidth="1"/>
    <col min="2822" max="2823" width="6.7109375" style="3" customWidth="1"/>
    <col min="2824" max="3068" width="9.140625" style="3"/>
    <col min="3069" max="3069" width="58.7109375" style="3" customWidth="1"/>
    <col min="3070" max="3070" width="13.7109375" style="3" customWidth="1"/>
    <col min="3071" max="3071" width="14.7109375" style="3" customWidth="1"/>
    <col min="3072" max="3072" width="12.7109375" style="3" customWidth="1"/>
    <col min="3073" max="3073" width="14.7109375" style="3" customWidth="1"/>
    <col min="3074" max="3074" width="12.7109375" style="3" customWidth="1"/>
    <col min="3075" max="3076" width="14.7109375" style="3" customWidth="1"/>
    <col min="3077" max="3077" width="21.7109375" style="3" customWidth="1"/>
    <col min="3078" max="3079" width="6.7109375" style="3" customWidth="1"/>
    <col min="3080" max="3324" width="9.140625" style="3"/>
    <col min="3325" max="3325" width="58.7109375" style="3" customWidth="1"/>
    <col min="3326" max="3326" width="13.7109375" style="3" customWidth="1"/>
    <col min="3327" max="3327" width="14.7109375" style="3" customWidth="1"/>
    <col min="3328" max="3328" width="12.7109375" style="3" customWidth="1"/>
    <col min="3329" max="3329" width="14.7109375" style="3" customWidth="1"/>
    <col min="3330" max="3330" width="12.7109375" style="3" customWidth="1"/>
    <col min="3331" max="3332" width="14.7109375" style="3" customWidth="1"/>
    <col min="3333" max="3333" width="21.7109375" style="3" customWidth="1"/>
    <col min="3334" max="3335" width="6.7109375" style="3" customWidth="1"/>
    <col min="3336" max="3580" width="9.140625" style="3"/>
    <col min="3581" max="3581" width="58.7109375" style="3" customWidth="1"/>
    <col min="3582" max="3582" width="13.7109375" style="3" customWidth="1"/>
    <col min="3583" max="3583" width="14.7109375" style="3" customWidth="1"/>
    <col min="3584" max="3584" width="12.7109375" style="3" customWidth="1"/>
    <col min="3585" max="3585" width="14.7109375" style="3" customWidth="1"/>
    <col min="3586" max="3586" width="12.7109375" style="3" customWidth="1"/>
    <col min="3587" max="3588" width="14.7109375" style="3" customWidth="1"/>
    <col min="3589" max="3589" width="21.7109375" style="3" customWidth="1"/>
    <col min="3590" max="3591" width="6.7109375" style="3" customWidth="1"/>
    <col min="3592" max="3836" width="9.140625" style="3"/>
    <col min="3837" max="3837" width="58.7109375" style="3" customWidth="1"/>
    <col min="3838" max="3838" width="13.7109375" style="3" customWidth="1"/>
    <col min="3839" max="3839" width="14.7109375" style="3" customWidth="1"/>
    <col min="3840" max="3840" width="12.7109375" style="3" customWidth="1"/>
    <col min="3841" max="3841" width="14.7109375" style="3" customWidth="1"/>
    <col min="3842" max="3842" width="12.7109375" style="3" customWidth="1"/>
    <col min="3843" max="3844" width="14.7109375" style="3" customWidth="1"/>
    <col min="3845" max="3845" width="21.7109375" style="3" customWidth="1"/>
    <col min="3846" max="3847" width="6.7109375" style="3" customWidth="1"/>
    <col min="3848" max="4092" width="9.140625" style="3"/>
    <col min="4093" max="4093" width="58.7109375" style="3" customWidth="1"/>
    <col min="4094" max="4094" width="13.7109375" style="3" customWidth="1"/>
    <col min="4095" max="4095" width="14.7109375" style="3" customWidth="1"/>
    <col min="4096" max="4096" width="12.7109375" style="3" customWidth="1"/>
    <col min="4097" max="4097" width="14.7109375" style="3" customWidth="1"/>
    <col min="4098" max="4098" width="12.7109375" style="3" customWidth="1"/>
    <col min="4099" max="4100" width="14.7109375" style="3" customWidth="1"/>
    <col min="4101" max="4101" width="21.7109375" style="3" customWidth="1"/>
    <col min="4102" max="4103" width="6.7109375" style="3" customWidth="1"/>
    <col min="4104" max="4348" width="9.140625" style="3"/>
    <col min="4349" max="4349" width="58.7109375" style="3" customWidth="1"/>
    <col min="4350" max="4350" width="13.7109375" style="3" customWidth="1"/>
    <col min="4351" max="4351" width="14.7109375" style="3" customWidth="1"/>
    <col min="4352" max="4352" width="12.7109375" style="3" customWidth="1"/>
    <col min="4353" max="4353" width="14.7109375" style="3" customWidth="1"/>
    <col min="4354" max="4354" width="12.7109375" style="3" customWidth="1"/>
    <col min="4355" max="4356" width="14.7109375" style="3" customWidth="1"/>
    <col min="4357" max="4357" width="21.7109375" style="3" customWidth="1"/>
    <col min="4358" max="4359" width="6.7109375" style="3" customWidth="1"/>
    <col min="4360" max="4604" width="9.140625" style="3"/>
    <col min="4605" max="4605" width="58.7109375" style="3" customWidth="1"/>
    <col min="4606" max="4606" width="13.7109375" style="3" customWidth="1"/>
    <col min="4607" max="4607" width="14.7109375" style="3" customWidth="1"/>
    <col min="4608" max="4608" width="12.7109375" style="3" customWidth="1"/>
    <col min="4609" max="4609" width="14.7109375" style="3" customWidth="1"/>
    <col min="4610" max="4610" width="12.7109375" style="3" customWidth="1"/>
    <col min="4611" max="4612" width="14.7109375" style="3" customWidth="1"/>
    <col min="4613" max="4613" width="21.7109375" style="3" customWidth="1"/>
    <col min="4614" max="4615" width="6.7109375" style="3" customWidth="1"/>
    <col min="4616" max="4860" width="9.140625" style="3"/>
    <col min="4861" max="4861" width="58.7109375" style="3" customWidth="1"/>
    <col min="4862" max="4862" width="13.7109375" style="3" customWidth="1"/>
    <col min="4863" max="4863" width="14.7109375" style="3" customWidth="1"/>
    <col min="4864" max="4864" width="12.7109375" style="3" customWidth="1"/>
    <col min="4865" max="4865" width="14.7109375" style="3" customWidth="1"/>
    <col min="4866" max="4866" width="12.7109375" style="3" customWidth="1"/>
    <col min="4867" max="4868" width="14.7109375" style="3" customWidth="1"/>
    <col min="4869" max="4869" width="21.7109375" style="3" customWidth="1"/>
    <col min="4870" max="4871" width="6.7109375" style="3" customWidth="1"/>
    <col min="4872" max="5116" width="9.140625" style="3"/>
    <col min="5117" max="5117" width="58.7109375" style="3" customWidth="1"/>
    <col min="5118" max="5118" width="13.7109375" style="3" customWidth="1"/>
    <col min="5119" max="5119" width="14.7109375" style="3" customWidth="1"/>
    <col min="5120" max="5120" width="12.7109375" style="3" customWidth="1"/>
    <col min="5121" max="5121" width="14.7109375" style="3" customWidth="1"/>
    <col min="5122" max="5122" width="12.7109375" style="3" customWidth="1"/>
    <col min="5123" max="5124" width="14.7109375" style="3" customWidth="1"/>
    <col min="5125" max="5125" width="21.7109375" style="3" customWidth="1"/>
    <col min="5126" max="5127" width="6.7109375" style="3" customWidth="1"/>
    <col min="5128" max="5372" width="9.140625" style="3"/>
    <col min="5373" max="5373" width="58.7109375" style="3" customWidth="1"/>
    <col min="5374" max="5374" width="13.7109375" style="3" customWidth="1"/>
    <col min="5375" max="5375" width="14.7109375" style="3" customWidth="1"/>
    <col min="5376" max="5376" width="12.7109375" style="3" customWidth="1"/>
    <col min="5377" max="5377" width="14.7109375" style="3" customWidth="1"/>
    <col min="5378" max="5378" width="12.7109375" style="3" customWidth="1"/>
    <col min="5379" max="5380" width="14.7109375" style="3" customWidth="1"/>
    <col min="5381" max="5381" width="21.7109375" style="3" customWidth="1"/>
    <col min="5382" max="5383" width="6.7109375" style="3" customWidth="1"/>
    <col min="5384" max="5628" width="9.140625" style="3"/>
    <col min="5629" max="5629" width="58.7109375" style="3" customWidth="1"/>
    <col min="5630" max="5630" width="13.7109375" style="3" customWidth="1"/>
    <col min="5631" max="5631" width="14.7109375" style="3" customWidth="1"/>
    <col min="5632" max="5632" width="12.7109375" style="3" customWidth="1"/>
    <col min="5633" max="5633" width="14.7109375" style="3" customWidth="1"/>
    <col min="5634" max="5634" width="12.7109375" style="3" customWidth="1"/>
    <col min="5635" max="5636" width="14.7109375" style="3" customWidth="1"/>
    <col min="5637" max="5637" width="21.7109375" style="3" customWidth="1"/>
    <col min="5638" max="5639" width="6.7109375" style="3" customWidth="1"/>
    <col min="5640" max="5884" width="9.140625" style="3"/>
    <col min="5885" max="5885" width="58.7109375" style="3" customWidth="1"/>
    <col min="5886" max="5886" width="13.7109375" style="3" customWidth="1"/>
    <col min="5887" max="5887" width="14.7109375" style="3" customWidth="1"/>
    <col min="5888" max="5888" width="12.7109375" style="3" customWidth="1"/>
    <col min="5889" max="5889" width="14.7109375" style="3" customWidth="1"/>
    <col min="5890" max="5890" width="12.7109375" style="3" customWidth="1"/>
    <col min="5891" max="5892" width="14.7109375" style="3" customWidth="1"/>
    <col min="5893" max="5893" width="21.7109375" style="3" customWidth="1"/>
    <col min="5894" max="5895" width="6.7109375" style="3" customWidth="1"/>
    <col min="5896" max="6140" width="9.140625" style="3"/>
    <col min="6141" max="6141" width="58.7109375" style="3" customWidth="1"/>
    <col min="6142" max="6142" width="13.7109375" style="3" customWidth="1"/>
    <col min="6143" max="6143" width="14.7109375" style="3" customWidth="1"/>
    <col min="6144" max="6144" width="12.7109375" style="3" customWidth="1"/>
    <col min="6145" max="6145" width="14.7109375" style="3" customWidth="1"/>
    <col min="6146" max="6146" width="12.7109375" style="3" customWidth="1"/>
    <col min="6147" max="6148" width="14.7109375" style="3" customWidth="1"/>
    <col min="6149" max="6149" width="21.7109375" style="3" customWidth="1"/>
    <col min="6150" max="6151" width="6.7109375" style="3" customWidth="1"/>
    <col min="6152" max="6396" width="9.140625" style="3"/>
    <col min="6397" max="6397" width="58.7109375" style="3" customWidth="1"/>
    <col min="6398" max="6398" width="13.7109375" style="3" customWidth="1"/>
    <col min="6399" max="6399" width="14.7109375" style="3" customWidth="1"/>
    <col min="6400" max="6400" width="12.7109375" style="3" customWidth="1"/>
    <col min="6401" max="6401" width="14.7109375" style="3" customWidth="1"/>
    <col min="6402" max="6402" width="12.7109375" style="3" customWidth="1"/>
    <col min="6403" max="6404" width="14.7109375" style="3" customWidth="1"/>
    <col min="6405" max="6405" width="21.7109375" style="3" customWidth="1"/>
    <col min="6406" max="6407" width="6.7109375" style="3" customWidth="1"/>
    <col min="6408" max="6652" width="9.140625" style="3"/>
    <col min="6653" max="6653" width="58.7109375" style="3" customWidth="1"/>
    <col min="6654" max="6654" width="13.7109375" style="3" customWidth="1"/>
    <col min="6655" max="6655" width="14.7109375" style="3" customWidth="1"/>
    <col min="6656" max="6656" width="12.7109375" style="3" customWidth="1"/>
    <col min="6657" max="6657" width="14.7109375" style="3" customWidth="1"/>
    <col min="6658" max="6658" width="12.7109375" style="3" customWidth="1"/>
    <col min="6659" max="6660" width="14.7109375" style="3" customWidth="1"/>
    <col min="6661" max="6661" width="21.7109375" style="3" customWidth="1"/>
    <col min="6662" max="6663" width="6.7109375" style="3" customWidth="1"/>
    <col min="6664" max="6908" width="9.140625" style="3"/>
    <col min="6909" max="6909" width="58.7109375" style="3" customWidth="1"/>
    <col min="6910" max="6910" width="13.7109375" style="3" customWidth="1"/>
    <col min="6911" max="6911" width="14.7109375" style="3" customWidth="1"/>
    <col min="6912" max="6912" width="12.7109375" style="3" customWidth="1"/>
    <col min="6913" max="6913" width="14.7109375" style="3" customWidth="1"/>
    <col min="6914" max="6914" width="12.7109375" style="3" customWidth="1"/>
    <col min="6915" max="6916" width="14.7109375" style="3" customWidth="1"/>
    <col min="6917" max="6917" width="21.7109375" style="3" customWidth="1"/>
    <col min="6918" max="6919" width="6.7109375" style="3" customWidth="1"/>
    <col min="6920" max="7164" width="9.140625" style="3"/>
    <col min="7165" max="7165" width="58.7109375" style="3" customWidth="1"/>
    <col min="7166" max="7166" width="13.7109375" style="3" customWidth="1"/>
    <col min="7167" max="7167" width="14.7109375" style="3" customWidth="1"/>
    <col min="7168" max="7168" width="12.7109375" style="3" customWidth="1"/>
    <col min="7169" max="7169" width="14.7109375" style="3" customWidth="1"/>
    <col min="7170" max="7170" width="12.7109375" style="3" customWidth="1"/>
    <col min="7171" max="7172" width="14.7109375" style="3" customWidth="1"/>
    <col min="7173" max="7173" width="21.7109375" style="3" customWidth="1"/>
    <col min="7174" max="7175" width="6.7109375" style="3" customWidth="1"/>
    <col min="7176" max="7420" width="9.140625" style="3"/>
    <col min="7421" max="7421" width="58.7109375" style="3" customWidth="1"/>
    <col min="7422" max="7422" width="13.7109375" style="3" customWidth="1"/>
    <col min="7423" max="7423" width="14.7109375" style="3" customWidth="1"/>
    <col min="7424" max="7424" width="12.7109375" style="3" customWidth="1"/>
    <col min="7425" max="7425" width="14.7109375" style="3" customWidth="1"/>
    <col min="7426" max="7426" width="12.7109375" style="3" customWidth="1"/>
    <col min="7427" max="7428" width="14.7109375" style="3" customWidth="1"/>
    <col min="7429" max="7429" width="21.7109375" style="3" customWidth="1"/>
    <col min="7430" max="7431" width="6.7109375" style="3" customWidth="1"/>
    <col min="7432" max="7676" width="9.140625" style="3"/>
    <col min="7677" max="7677" width="58.7109375" style="3" customWidth="1"/>
    <col min="7678" max="7678" width="13.7109375" style="3" customWidth="1"/>
    <col min="7679" max="7679" width="14.7109375" style="3" customWidth="1"/>
    <col min="7680" max="7680" width="12.7109375" style="3" customWidth="1"/>
    <col min="7681" max="7681" width="14.7109375" style="3" customWidth="1"/>
    <col min="7682" max="7682" width="12.7109375" style="3" customWidth="1"/>
    <col min="7683" max="7684" width="14.7109375" style="3" customWidth="1"/>
    <col min="7685" max="7685" width="21.7109375" style="3" customWidth="1"/>
    <col min="7686" max="7687" width="6.7109375" style="3" customWidth="1"/>
    <col min="7688" max="7932" width="9.140625" style="3"/>
    <col min="7933" max="7933" width="58.7109375" style="3" customWidth="1"/>
    <col min="7934" max="7934" width="13.7109375" style="3" customWidth="1"/>
    <col min="7935" max="7935" width="14.7109375" style="3" customWidth="1"/>
    <col min="7936" max="7936" width="12.7109375" style="3" customWidth="1"/>
    <col min="7937" max="7937" width="14.7109375" style="3" customWidth="1"/>
    <col min="7938" max="7938" width="12.7109375" style="3" customWidth="1"/>
    <col min="7939" max="7940" width="14.7109375" style="3" customWidth="1"/>
    <col min="7941" max="7941" width="21.7109375" style="3" customWidth="1"/>
    <col min="7942" max="7943" width="6.7109375" style="3" customWidth="1"/>
    <col min="7944" max="8188" width="9.140625" style="3"/>
    <col min="8189" max="8189" width="58.7109375" style="3" customWidth="1"/>
    <col min="8190" max="8190" width="13.7109375" style="3" customWidth="1"/>
    <col min="8191" max="8191" width="14.7109375" style="3" customWidth="1"/>
    <col min="8192" max="8192" width="12.7109375" style="3" customWidth="1"/>
    <col min="8193" max="8193" width="14.7109375" style="3" customWidth="1"/>
    <col min="8194" max="8194" width="12.7109375" style="3" customWidth="1"/>
    <col min="8195" max="8196" width="14.7109375" style="3" customWidth="1"/>
    <col min="8197" max="8197" width="21.7109375" style="3" customWidth="1"/>
    <col min="8198" max="8199" width="6.7109375" style="3" customWidth="1"/>
    <col min="8200" max="8444" width="9.140625" style="3"/>
    <col min="8445" max="8445" width="58.7109375" style="3" customWidth="1"/>
    <col min="8446" max="8446" width="13.7109375" style="3" customWidth="1"/>
    <col min="8447" max="8447" width="14.7109375" style="3" customWidth="1"/>
    <col min="8448" max="8448" width="12.7109375" style="3" customWidth="1"/>
    <col min="8449" max="8449" width="14.7109375" style="3" customWidth="1"/>
    <col min="8450" max="8450" width="12.7109375" style="3" customWidth="1"/>
    <col min="8451" max="8452" width="14.7109375" style="3" customWidth="1"/>
    <col min="8453" max="8453" width="21.7109375" style="3" customWidth="1"/>
    <col min="8454" max="8455" width="6.7109375" style="3" customWidth="1"/>
    <col min="8456" max="8700" width="9.140625" style="3"/>
    <col min="8701" max="8701" width="58.7109375" style="3" customWidth="1"/>
    <col min="8702" max="8702" width="13.7109375" style="3" customWidth="1"/>
    <col min="8703" max="8703" width="14.7109375" style="3" customWidth="1"/>
    <col min="8704" max="8704" width="12.7109375" style="3" customWidth="1"/>
    <col min="8705" max="8705" width="14.7109375" style="3" customWidth="1"/>
    <col min="8706" max="8706" width="12.7109375" style="3" customWidth="1"/>
    <col min="8707" max="8708" width="14.7109375" style="3" customWidth="1"/>
    <col min="8709" max="8709" width="21.7109375" style="3" customWidth="1"/>
    <col min="8710" max="8711" width="6.7109375" style="3" customWidth="1"/>
    <col min="8712" max="8956" width="9.140625" style="3"/>
    <col min="8957" max="8957" width="58.7109375" style="3" customWidth="1"/>
    <col min="8958" max="8958" width="13.7109375" style="3" customWidth="1"/>
    <col min="8959" max="8959" width="14.7109375" style="3" customWidth="1"/>
    <col min="8960" max="8960" width="12.7109375" style="3" customWidth="1"/>
    <col min="8961" max="8961" width="14.7109375" style="3" customWidth="1"/>
    <col min="8962" max="8962" width="12.7109375" style="3" customWidth="1"/>
    <col min="8963" max="8964" width="14.7109375" style="3" customWidth="1"/>
    <col min="8965" max="8965" width="21.7109375" style="3" customWidth="1"/>
    <col min="8966" max="8967" width="6.7109375" style="3" customWidth="1"/>
    <col min="8968" max="9212" width="9.140625" style="3"/>
    <col min="9213" max="9213" width="58.7109375" style="3" customWidth="1"/>
    <col min="9214" max="9214" width="13.7109375" style="3" customWidth="1"/>
    <col min="9215" max="9215" width="14.7109375" style="3" customWidth="1"/>
    <col min="9216" max="9216" width="12.7109375" style="3" customWidth="1"/>
    <col min="9217" max="9217" width="14.7109375" style="3" customWidth="1"/>
    <col min="9218" max="9218" width="12.7109375" style="3" customWidth="1"/>
    <col min="9219" max="9220" width="14.7109375" style="3" customWidth="1"/>
    <col min="9221" max="9221" width="21.7109375" style="3" customWidth="1"/>
    <col min="9222" max="9223" width="6.7109375" style="3" customWidth="1"/>
    <col min="9224" max="9468" width="9.140625" style="3"/>
    <col min="9469" max="9469" width="58.7109375" style="3" customWidth="1"/>
    <col min="9470" max="9470" width="13.7109375" style="3" customWidth="1"/>
    <col min="9471" max="9471" width="14.7109375" style="3" customWidth="1"/>
    <col min="9472" max="9472" width="12.7109375" style="3" customWidth="1"/>
    <col min="9473" max="9473" width="14.7109375" style="3" customWidth="1"/>
    <col min="9474" max="9474" width="12.7109375" style="3" customWidth="1"/>
    <col min="9475" max="9476" width="14.7109375" style="3" customWidth="1"/>
    <col min="9477" max="9477" width="21.7109375" style="3" customWidth="1"/>
    <col min="9478" max="9479" width="6.7109375" style="3" customWidth="1"/>
    <col min="9480" max="9724" width="9.140625" style="3"/>
    <col min="9725" max="9725" width="58.7109375" style="3" customWidth="1"/>
    <col min="9726" max="9726" width="13.7109375" style="3" customWidth="1"/>
    <col min="9727" max="9727" width="14.7109375" style="3" customWidth="1"/>
    <col min="9728" max="9728" width="12.7109375" style="3" customWidth="1"/>
    <col min="9729" max="9729" width="14.7109375" style="3" customWidth="1"/>
    <col min="9730" max="9730" width="12.7109375" style="3" customWidth="1"/>
    <col min="9731" max="9732" width="14.7109375" style="3" customWidth="1"/>
    <col min="9733" max="9733" width="21.7109375" style="3" customWidth="1"/>
    <col min="9734" max="9735" width="6.7109375" style="3" customWidth="1"/>
    <col min="9736" max="9980" width="9.140625" style="3"/>
    <col min="9981" max="9981" width="58.7109375" style="3" customWidth="1"/>
    <col min="9982" max="9982" width="13.7109375" style="3" customWidth="1"/>
    <col min="9983" max="9983" width="14.7109375" style="3" customWidth="1"/>
    <col min="9984" max="9984" width="12.7109375" style="3" customWidth="1"/>
    <col min="9985" max="9985" width="14.7109375" style="3" customWidth="1"/>
    <col min="9986" max="9986" width="12.7109375" style="3" customWidth="1"/>
    <col min="9987" max="9988" width="14.7109375" style="3" customWidth="1"/>
    <col min="9989" max="9989" width="21.7109375" style="3" customWidth="1"/>
    <col min="9990" max="9991" width="6.7109375" style="3" customWidth="1"/>
    <col min="9992" max="10236" width="9.140625" style="3"/>
    <col min="10237" max="10237" width="58.7109375" style="3" customWidth="1"/>
    <col min="10238" max="10238" width="13.7109375" style="3" customWidth="1"/>
    <col min="10239" max="10239" width="14.7109375" style="3" customWidth="1"/>
    <col min="10240" max="10240" width="12.7109375" style="3" customWidth="1"/>
    <col min="10241" max="10241" width="14.7109375" style="3" customWidth="1"/>
    <col min="10242" max="10242" width="12.7109375" style="3" customWidth="1"/>
    <col min="10243" max="10244" width="14.7109375" style="3" customWidth="1"/>
    <col min="10245" max="10245" width="21.7109375" style="3" customWidth="1"/>
    <col min="10246" max="10247" width="6.7109375" style="3" customWidth="1"/>
    <col min="10248" max="10492" width="9.140625" style="3"/>
    <col min="10493" max="10493" width="58.7109375" style="3" customWidth="1"/>
    <col min="10494" max="10494" width="13.7109375" style="3" customWidth="1"/>
    <col min="10495" max="10495" width="14.7109375" style="3" customWidth="1"/>
    <col min="10496" max="10496" width="12.7109375" style="3" customWidth="1"/>
    <col min="10497" max="10497" width="14.7109375" style="3" customWidth="1"/>
    <col min="10498" max="10498" width="12.7109375" style="3" customWidth="1"/>
    <col min="10499" max="10500" width="14.7109375" style="3" customWidth="1"/>
    <col min="10501" max="10501" width="21.7109375" style="3" customWidth="1"/>
    <col min="10502" max="10503" width="6.7109375" style="3" customWidth="1"/>
    <col min="10504" max="10748" width="9.140625" style="3"/>
    <col min="10749" max="10749" width="58.7109375" style="3" customWidth="1"/>
    <col min="10750" max="10750" width="13.7109375" style="3" customWidth="1"/>
    <col min="10751" max="10751" width="14.7109375" style="3" customWidth="1"/>
    <col min="10752" max="10752" width="12.7109375" style="3" customWidth="1"/>
    <col min="10753" max="10753" width="14.7109375" style="3" customWidth="1"/>
    <col min="10754" max="10754" width="12.7109375" style="3" customWidth="1"/>
    <col min="10755" max="10756" width="14.7109375" style="3" customWidth="1"/>
    <col min="10757" max="10757" width="21.7109375" style="3" customWidth="1"/>
    <col min="10758" max="10759" width="6.7109375" style="3" customWidth="1"/>
    <col min="10760" max="11004" width="9.140625" style="3"/>
    <col min="11005" max="11005" width="58.7109375" style="3" customWidth="1"/>
    <col min="11006" max="11006" width="13.7109375" style="3" customWidth="1"/>
    <col min="11007" max="11007" width="14.7109375" style="3" customWidth="1"/>
    <col min="11008" max="11008" width="12.7109375" style="3" customWidth="1"/>
    <col min="11009" max="11009" width="14.7109375" style="3" customWidth="1"/>
    <col min="11010" max="11010" width="12.7109375" style="3" customWidth="1"/>
    <col min="11011" max="11012" width="14.7109375" style="3" customWidth="1"/>
    <col min="11013" max="11013" width="21.7109375" style="3" customWidth="1"/>
    <col min="11014" max="11015" width="6.7109375" style="3" customWidth="1"/>
    <col min="11016" max="11260" width="9.140625" style="3"/>
    <col min="11261" max="11261" width="58.7109375" style="3" customWidth="1"/>
    <col min="11262" max="11262" width="13.7109375" style="3" customWidth="1"/>
    <col min="11263" max="11263" width="14.7109375" style="3" customWidth="1"/>
    <col min="11264" max="11264" width="12.7109375" style="3" customWidth="1"/>
    <col min="11265" max="11265" width="14.7109375" style="3" customWidth="1"/>
    <col min="11266" max="11266" width="12.7109375" style="3" customWidth="1"/>
    <col min="11267" max="11268" width="14.7109375" style="3" customWidth="1"/>
    <col min="11269" max="11269" width="21.7109375" style="3" customWidth="1"/>
    <col min="11270" max="11271" width="6.7109375" style="3" customWidth="1"/>
    <col min="11272" max="11516" width="9.140625" style="3"/>
    <col min="11517" max="11517" width="58.7109375" style="3" customWidth="1"/>
    <col min="11518" max="11518" width="13.7109375" style="3" customWidth="1"/>
    <col min="11519" max="11519" width="14.7109375" style="3" customWidth="1"/>
    <col min="11520" max="11520" width="12.7109375" style="3" customWidth="1"/>
    <col min="11521" max="11521" width="14.7109375" style="3" customWidth="1"/>
    <col min="11522" max="11522" width="12.7109375" style="3" customWidth="1"/>
    <col min="11523" max="11524" width="14.7109375" style="3" customWidth="1"/>
    <col min="11525" max="11525" width="21.7109375" style="3" customWidth="1"/>
    <col min="11526" max="11527" width="6.7109375" style="3" customWidth="1"/>
    <col min="11528" max="11772" width="9.140625" style="3"/>
    <col min="11773" max="11773" width="58.7109375" style="3" customWidth="1"/>
    <col min="11774" max="11774" width="13.7109375" style="3" customWidth="1"/>
    <col min="11775" max="11775" width="14.7109375" style="3" customWidth="1"/>
    <col min="11776" max="11776" width="12.7109375" style="3" customWidth="1"/>
    <col min="11777" max="11777" width="14.7109375" style="3" customWidth="1"/>
    <col min="11778" max="11778" width="12.7109375" style="3" customWidth="1"/>
    <col min="11779" max="11780" width="14.7109375" style="3" customWidth="1"/>
    <col min="11781" max="11781" width="21.7109375" style="3" customWidth="1"/>
    <col min="11782" max="11783" width="6.7109375" style="3" customWidth="1"/>
    <col min="11784" max="12028" width="9.140625" style="3"/>
    <col min="12029" max="12029" width="58.7109375" style="3" customWidth="1"/>
    <col min="12030" max="12030" width="13.7109375" style="3" customWidth="1"/>
    <col min="12031" max="12031" width="14.7109375" style="3" customWidth="1"/>
    <col min="12032" max="12032" width="12.7109375" style="3" customWidth="1"/>
    <col min="12033" max="12033" width="14.7109375" style="3" customWidth="1"/>
    <col min="12034" max="12034" width="12.7109375" style="3" customWidth="1"/>
    <col min="12035" max="12036" width="14.7109375" style="3" customWidth="1"/>
    <col min="12037" max="12037" width="21.7109375" style="3" customWidth="1"/>
    <col min="12038" max="12039" width="6.7109375" style="3" customWidth="1"/>
    <col min="12040" max="12284" width="9.140625" style="3"/>
    <col min="12285" max="12285" width="58.7109375" style="3" customWidth="1"/>
    <col min="12286" max="12286" width="13.7109375" style="3" customWidth="1"/>
    <col min="12287" max="12287" width="14.7109375" style="3" customWidth="1"/>
    <col min="12288" max="12288" width="12.7109375" style="3" customWidth="1"/>
    <col min="12289" max="12289" width="14.7109375" style="3" customWidth="1"/>
    <col min="12290" max="12290" width="12.7109375" style="3" customWidth="1"/>
    <col min="12291" max="12292" width="14.7109375" style="3" customWidth="1"/>
    <col min="12293" max="12293" width="21.7109375" style="3" customWidth="1"/>
    <col min="12294" max="12295" width="6.7109375" style="3" customWidth="1"/>
    <col min="12296" max="12540" width="9.140625" style="3"/>
    <col min="12541" max="12541" width="58.7109375" style="3" customWidth="1"/>
    <col min="12542" max="12542" width="13.7109375" style="3" customWidth="1"/>
    <col min="12543" max="12543" width="14.7109375" style="3" customWidth="1"/>
    <col min="12544" max="12544" width="12.7109375" style="3" customWidth="1"/>
    <col min="12545" max="12545" width="14.7109375" style="3" customWidth="1"/>
    <col min="12546" max="12546" width="12.7109375" style="3" customWidth="1"/>
    <col min="12547" max="12548" width="14.7109375" style="3" customWidth="1"/>
    <col min="12549" max="12549" width="21.7109375" style="3" customWidth="1"/>
    <col min="12550" max="12551" width="6.7109375" style="3" customWidth="1"/>
    <col min="12552" max="12796" width="9.140625" style="3"/>
    <col min="12797" max="12797" width="58.7109375" style="3" customWidth="1"/>
    <col min="12798" max="12798" width="13.7109375" style="3" customWidth="1"/>
    <col min="12799" max="12799" width="14.7109375" style="3" customWidth="1"/>
    <col min="12800" max="12800" width="12.7109375" style="3" customWidth="1"/>
    <col min="12801" max="12801" width="14.7109375" style="3" customWidth="1"/>
    <col min="12802" max="12802" width="12.7109375" style="3" customWidth="1"/>
    <col min="12803" max="12804" width="14.7109375" style="3" customWidth="1"/>
    <col min="12805" max="12805" width="21.7109375" style="3" customWidth="1"/>
    <col min="12806" max="12807" width="6.7109375" style="3" customWidth="1"/>
    <col min="12808" max="13052" width="9.140625" style="3"/>
    <col min="13053" max="13053" width="58.7109375" style="3" customWidth="1"/>
    <col min="13054" max="13054" width="13.7109375" style="3" customWidth="1"/>
    <col min="13055" max="13055" width="14.7109375" style="3" customWidth="1"/>
    <col min="13056" max="13056" width="12.7109375" style="3" customWidth="1"/>
    <col min="13057" max="13057" width="14.7109375" style="3" customWidth="1"/>
    <col min="13058" max="13058" width="12.7109375" style="3" customWidth="1"/>
    <col min="13059" max="13060" width="14.7109375" style="3" customWidth="1"/>
    <col min="13061" max="13061" width="21.7109375" style="3" customWidth="1"/>
    <col min="13062" max="13063" width="6.7109375" style="3" customWidth="1"/>
    <col min="13064" max="13308" width="9.140625" style="3"/>
    <col min="13309" max="13309" width="58.7109375" style="3" customWidth="1"/>
    <col min="13310" max="13310" width="13.7109375" style="3" customWidth="1"/>
    <col min="13311" max="13311" width="14.7109375" style="3" customWidth="1"/>
    <col min="13312" max="13312" width="12.7109375" style="3" customWidth="1"/>
    <col min="13313" max="13313" width="14.7109375" style="3" customWidth="1"/>
    <col min="13314" max="13314" width="12.7109375" style="3" customWidth="1"/>
    <col min="13315" max="13316" width="14.7109375" style="3" customWidth="1"/>
    <col min="13317" max="13317" width="21.7109375" style="3" customWidth="1"/>
    <col min="13318" max="13319" width="6.7109375" style="3" customWidth="1"/>
    <col min="13320" max="13564" width="9.140625" style="3"/>
    <col min="13565" max="13565" width="58.7109375" style="3" customWidth="1"/>
    <col min="13566" max="13566" width="13.7109375" style="3" customWidth="1"/>
    <col min="13567" max="13567" width="14.7109375" style="3" customWidth="1"/>
    <col min="13568" max="13568" width="12.7109375" style="3" customWidth="1"/>
    <col min="13569" max="13569" width="14.7109375" style="3" customWidth="1"/>
    <col min="13570" max="13570" width="12.7109375" style="3" customWidth="1"/>
    <col min="13571" max="13572" width="14.7109375" style="3" customWidth="1"/>
    <col min="13573" max="13573" width="21.7109375" style="3" customWidth="1"/>
    <col min="13574" max="13575" width="6.7109375" style="3" customWidth="1"/>
    <col min="13576" max="13820" width="9.140625" style="3"/>
    <col min="13821" max="13821" width="58.7109375" style="3" customWidth="1"/>
    <col min="13822" max="13822" width="13.7109375" style="3" customWidth="1"/>
    <col min="13823" max="13823" width="14.7109375" style="3" customWidth="1"/>
    <col min="13824" max="13824" width="12.7109375" style="3" customWidth="1"/>
    <col min="13825" max="13825" width="14.7109375" style="3" customWidth="1"/>
    <col min="13826" max="13826" width="12.7109375" style="3" customWidth="1"/>
    <col min="13827" max="13828" width="14.7109375" style="3" customWidth="1"/>
    <col min="13829" max="13829" width="21.7109375" style="3" customWidth="1"/>
    <col min="13830" max="13831" width="6.7109375" style="3" customWidth="1"/>
    <col min="13832" max="14076" width="9.140625" style="3"/>
    <col min="14077" max="14077" width="58.7109375" style="3" customWidth="1"/>
    <col min="14078" max="14078" width="13.7109375" style="3" customWidth="1"/>
    <col min="14079" max="14079" width="14.7109375" style="3" customWidth="1"/>
    <col min="14080" max="14080" width="12.7109375" style="3" customWidth="1"/>
    <col min="14081" max="14081" width="14.7109375" style="3" customWidth="1"/>
    <col min="14082" max="14082" width="12.7109375" style="3" customWidth="1"/>
    <col min="14083" max="14084" width="14.7109375" style="3" customWidth="1"/>
    <col min="14085" max="14085" width="21.7109375" style="3" customWidth="1"/>
    <col min="14086" max="14087" width="6.7109375" style="3" customWidth="1"/>
    <col min="14088" max="14332" width="9.140625" style="3"/>
    <col min="14333" max="14333" width="58.7109375" style="3" customWidth="1"/>
    <col min="14334" max="14334" width="13.7109375" style="3" customWidth="1"/>
    <col min="14335" max="14335" width="14.7109375" style="3" customWidth="1"/>
    <col min="14336" max="14336" width="12.7109375" style="3" customWidth="1"/>
    <col min="14337" max="14337" width="14.7109375" style="3" customWidth="1"/>
    <col min="14338" max="14338" width="12.7109375" style="3" customWidth="1"/>
    <col min="14339" max="14340" width="14.7109375" style="3" customWidth="1"/>
    <col min="14341" max="14341" width="21.7109375" style="3" customWidth="1"/>
    <col min="14342" max="14343" width="6.7109375" style="3" customWidth="1"/>
    <col min="14344" max="14588" width="9.140625" style="3"/>
    <col min="14589" max="14589" width="58.7109375" style="3" customWidth="1"/>
    <col min="14590" max="14590" width="13.7109375" style="3" customWidth="1"/>
    <col min="14591" max="14591" width="14.7109375" style="3" customWidth="1"/>
    <col min="14592" max="14592" width="12.7109375" style="3" customWidth="1"/>
    <col min="14593" max="14593" width="14.7109375" style="3" customWidth="1"/>
    <col min="14594" max="14594" width="12.7109375" style="3" customWidth="1"/>
    <col min="14595" max="14596" width="14.7109375" style="3" customWidth="1"/>
    <col min="14597" max="14597" width="21.7109375" style="3" customWidth="1"/>
    <col min="14598" max="14599" width="6.7109375" style="3" customWidth="1"/>
    <col min="14600" max="14844" width="9.140625" style="3"/>
    <col min="14845" max="14845" width="58.7109375" style="3" customWidth="1"/>
    <col min="14846" max="14846" width="13.7109375" style="3" customWidth="1"/>
    <col min="14847" max="14847" width="14.7109375" style="3" customWidth="1"/>
    <col min="14848" max="14848" width="12.7109375" style="3" customWidth="1"/>
    <col min="14849" max="14849" width="14.7109375" style="3" customWidth="1"/>
    <col min="14850" max="14850" width="12.7109375" style="3" customWidth="1"/>
    <col min="14851" max="14852" width="14.7109375" style="3" customWidth="1"/>
    <col min="14853" max="14853" width="21.7109375" style="3" customWidth="1"/>
    <col min="14854" max="14855" width="6.7109375" style="3" customWidth="1"/>
    <col min="14856" max="15100" width="9.140625" style="3"/>
    <col min="15101" max="15101" width="58.7109375" style="3" customWidth="1"/>
    <col min="15102" max="15102" width="13.7109375" style="3" customWidth="1"/>
    <col min="15103" max="15103" width="14.7109375" style="3" customWidth="1"/>
    <col min="15104" max="15104" width="12.7109375" style="3" customWidth="1"/>
    <col min="15105" max="15105" width="14.7109375" style="3" customWidth="1"/>
    <col min="15106" max="15106" width="12.7109375" style="3" customWidth="1"/>
    <col min="15107" max="15108" width="14.7109375" style="3" customWidth="1"/>
    <col min="15109" max="15109" width="21.7109375" style="3" customWidth="1"/>
    <col min="15110" max="15111" width="6.7109375" style="3" customWidth="1"/>
    <col min="15112" max="15356" width="9.140625" style="3"/>
    <col min="15357" max="15357" width="58.7109375" style="3" customWidth="1"/>
    <col min="15358" max="15358" width="13.7109375" style="3" customWidth="1"/>
    <col min="15359" max="15359" width="14.7109375" style="3" customWidth="1"/>
    <col min="15360" max="15360" width="12.7109375" style="3" customWidth="1"/>
    <col min="15361" max="15361" width="14.7109375" style="3" customWidth="1"/>
    <col min="15362" max="15362" width="12.7109375" style="3" customWidth="1"/>
    <col min="15363" max="15364" width="14.7109375" style="3" customWidth="1"/>
    <col min="15365" max="15365" width="21.7109375" style="3" customWidth="1"/>
    <col min="15366" max="15367" width="6.7109375" style="3" customWidth="1"/>
    <col min="15368" max="15612" width="9.140625" style="3"/>
    <col min="15613" max="15613" width="58.7109375" style="3" customWidth="1"/>
    <col min="15614" max="15614" width="13.7109375" style="3" customWidth="1"/>
    <col min="15615" max="15615" width="14.7109375" style="3" customWidth="1"/>
    <col min="15616" max="15616" width="12.7109375" style="3" customWidth="1"/>
    <col min="15617" max="15617" width="14.7109375" style="3" customWidth="1"/>
    <col min="15618" max="15618" width="12.7109375" style="3" customWidth="1"/>
    <col min="15619" max="15620" width="14.7109375" style="3" customWidth="1"/>
    <col min="15621" max="15621" width="21.7109375" style="3" customWidth="1"/>
    <col min="15622" max="15623" width="6.7109375" style="3" customWidth="1"/>
    <col min="15624" max="15868" width="9.140625" style="3"/>
    <col min="15869" max="15869" width="58.7109375" style="3" customWidth="1"/>
    <col min="15870" max="15870" width="13.7109375" style="3" customWidth="1"/>
    <col min="15871" max="15871" width="14.7109375" style="3" customWidth="1"/>
    <col min="15872" max="15872" width="12.7109375" style="3" customWidth="1"/>
    <col min="15873" max="15873" width="14.7109375" style="3" customWidth="1"/>
    <col min="15874" max="15874" width="12.7109375" style="3" customWidth="1"/>
    <col min="15875" max="15876" width="14.7109375" style="3" customWidth="1"/>
    <col min="15877" max="15877" width="21.7109375" style="3" customWidth="1"/>
    <col min="15878" max="15879" width="6.7109375" style="3" customWidth="1"/>
    <col min="15880" max="16124" width="9.140625" style="3"/>
    <col min="16125" max="16125" width="58.7109375" style="3" customWidth="1"/>
    <col min="16126" max="16126" width="13.7109375" style="3" customWidth="1"/>
    <col min="16127" max="16127" width="14.7109375" style="3" customWidth="1"/>
    <col min="16128" max="16128" width="12.7109375" style="3" customWidth="1"/>
    <col min="16129" max="16129" width="14.7109375" style="3" customWidth="1"/>
    <col min="16130" max="16130" width="12.7109375" style="3" customWidth="1"/>
    <col min="16131" max="16132" width="14.7109375" style="3" customWidth="1"/>
    <col min="16133" max="16133" width="21.7109375" style="3" customWidth="1"/>
    <col min="16134" max="16135" width="6.7109375" style="3" customWidth="1"/>
    <col min="16136" max="16384" width="9.140625" style="3"/>
  </cols>
  <sheetData>
    <row r="1" spans="1:8" ht="32.25" customHeight="1" x14ac:dyDescent="0.25">
      <c r="A1" s="234" t="s">
        <v>345</v>
      </c>
      <c r="B1" s="234"/>
      <c r="C1" s="234"/>
      <c r="D1" s="234"/>
      <c r="E1" s="234"/>
      <c r="F1" s="234"/>
      <c r="G1" s="234"/>
      <c r="H1" s="234"/>
    </row>
    <row r="2" spans="1:8" ht="24" customHeight="1" x14ac:dyDescent="0.2">
      <c r="A2" s="118"/>
      <c r="B2" s="1"/>
      <c r="C2" s="2"/>
      <c r="D2" s="1"/>
      <c r="E2" s="2"/>
      <c r="F2" s="1"/>
      <c r="G2" s="1"/>
      <c r="H2" s="4"/>
    </row>
    <row r="3" spans="1:8" s="121" customFormat="1" ht="15.95" customHeight="1" x14ac:dyDescent="0.2">
      <c r="A3" s="235" t="s">
        <v>248</v>
      </c>
      <c r="B3" s="238" t="s">
        <v>1</v>
      </c>
      <c r="C3" s="239"/>
      <c r="D3" s="239"/>
      <c r="E3" s="240"/>
      <c r="F3" s="241" t="s">
        <v>321</v>
      </c>
      <c r="G3" s="242"/>
      <c r="H3" s="120"/>
    </row>
    <row r="4" spans="1:8" s="121" customFormat="1" ht="15.95" customHeight="1" x14ac:dyDescent="0.2">
      <c r="A4" s="236"/>
      <c r="B4" s="253" t="s">
        <v>35</v>
      </c>
      <c r="C4" s="254"/>
      <c r="D4" s="253" t="s">
        <v>323</v>
      </c>
      <c r="E4" s="254"/>
      <c r="F4" s="243"/>
      <c r="G4" s="244"/>
      <c r="H4" s="120"/>
    </row>
    <row r="5" spans="1:8" s="121" customFormat="1" ht="15.95" customHeight="1" x14ac:dyDescent="0.2">
      <c r="A5" s="236"/>
      <c r="B5" s="245"/>
      <c r="C5" s="255"/>
      <c r="D5" s="245"/>
      <c r="E5" s="255"/>
      <c r="F5" s="245"/>
      <c r="G5" s="246"/>
      <c r="H5" s="120"/>
    </row>
    <row r="6" spans="1:8" s="121" customFormat="1" ht="15.95" customHeight="1" x14ac:dyDescent="0.2">
      <c r="A6" s="236"/>
      <c r="B6" s="247" t="s">
        <v>318</v>
      </c>
      <c r="C6" s="247" t="s">
        <v>338</v>
      </c>
      <c r="D6" s="247" t="s">
        <v>318</v>
      </c>
      <c r="E6" s="247" t="s">
        <v>338</v>
      </c>
      <c r="F6" s="247" t="s">
        <v>241</v>
      </c>
      <c r="G6" s="250" t="s">
        <v>322</v>
      </c>
      <c r="H6" s="120"/>
    </row>
    <row r="7" spans="1:8" s="121" customFormat="1" ht="24" customHeight="1" x14ac:dyDescent="0.2">
      <c r="A7" s="236"/>
      <c r="B7" s="248"/>
      <c r="C7" s="248"/>
      <c r="D7" s="248"/>
      <c r="E7" s="248"/>
      <c r="F7" s="248"/>
      <c r="G7" s="251"/>
      <c r="H7" s="120"/>
    </row>
    <row r="8" spans="1:8" s="121" customFormat="1" ht="15.95" customHeight="1" x14ac:dyDescent="0.2">
      <c r="A8" s="237"/>
      <c r="B8" s="249"/>
      <c r="C8" s="249"/>
      <c r="D8" s="249"/>
      <c r="E8" s="249"/>
      <c r="F8" s="249"/>
      <c r="G8" s="252"/>
      <c r="H8" s="120"/>
    </row>
    <row r="9" spans="1:8" s="121" customFormat="1" ht="18" customHeight="1" x14ac:dyDescent="0.2">
      <c r="A9" s="122" t="s">
        <v>3</v>
      </c>
      <c r="B9" s="96">
        <v>1</v>
      </c>
      <c r="C9" s="96">
        <v>2</v>
      </c>
      <c r="D9" s="97">
        <v>3</v>
      </c>
      <c r="E9" s="96">
        <v>4</v>
      </c>
      <c r="F9" s="96">
        <v>5</v>
      </c>
      <c r="G9" s="98">
        <v>6</v>
      </c>
      <c r="H9" s="120"/>
    </row>
    <row r="10" spans="1:8" ht="15" customHeight="1" x14ac:dyDescent="0.2">
      <c r="A10" s="118"/>
      <c r="B10" s="1"/>
      <c r="C10" s="2"/>
      <c r="D10" s="1"/>
      <c r="E10" s="2"/>
      <c r="F10" s="1"/>
      <c r="G10" s="1"/>
      <c r="H10" s="119"/>
    </row>
    <row r="11" spans="1:8" ht="15" customHeight="1" x14ac:dyDescent="0.2">
      <c r="A11" s="123" t="s">
        <v>4</v>
      </c>
      <c r="B11" s="162">
        <v>1380451.0192370915</v>
      </c>
      <c r="C11" s="163">
        <v>99.986920689666675</v>
      </c>
      <c r="D11" s="162">
        <v>1418.1988248066539</v>
      </c>
      <c r="E11" s="163">
        <v>108.18909090732976</v>
      </c>
      <c r="F11" s="162">
        <v>572580.20377710264</v>
      </c>
      <c r="G11" s="162">
        <v>414.77763122194563</v>
      </c>
      <c r="H11" s="6" t="s">
        <v>5</v>
      </c>
    </row>
    <row r="12" spans="1:8" ht="15" customHeight="1" x14ac:dyDescent="0.2">
      <c r="A12" s="124"/>
      <c r="B12" s="187"/>
      <c r="C12" s="188"/>
      <c r="D12" s="187"/>
      <c r="E12" s="188"/>
      <c r="F12" s="187"/>
      <c r="G12" s="187"/>
      <c r="H12" s="6" t="s">
        <v>5</v>
      </c>
    </row>
    <row r="13" spans="1:8" ht="15" customHeight="1" x14ac:dyDescent="0.2">
      <c r="A13" s="123" t="s">
        <v>6</v>
      </c>
      <c r="B13" s="162">
        <v>899012.65157590713</v>
      </c>
      <c r="C13" s="163">
        <v>99.506771853109854</v>
      </c>
      <c r="D13" s="162">
        <v>1401.7387991192754</v>
      </c>
      <c r="E13" s="163">
        <v>105.97016872019715</v>
      </c>
      <c r="F13" s="162">
        <v>375960.18587338319</v>
      </c>
      <c r="G13" s="162">
        <v>418.19231933427358</v>
      </c>
      <c r="H13" s="6" t="s">
        <v>5</v>
      </c>
    </row>
    <row r="14" spans="1:8" ht="15" customHeight="1" x14ac:dyDescent="0.2">
      <c r="A14" s="33" t="s">
        <v>7</v>
      </c>
      <c r="B14" s="166">
        <v>311121.1726703599</v>
      </c>
      <c r="C14" s="167">
        <v>99.356447339137659</v>
      </c>
      <c r="D14" s="166">
        <v>1184.4670475813036</v>
      </c>
      <c r="E14" s="167">
        <v>109.16042922601888</v>
      </c>
      <c r="F14" s="166">
        <v>131442.71411960686</v>
      </c>
      <c r="G14" s="166">
        <v>422.48077490654623</v>
      </c>
      <c r="H14" s="6" t="s">
        <v>5</v>
      </c>
    </row>
    <row r="15" spans="1:8" ht="15" customHeight="1" x14ac:dyDescent="0.2">
      <c r="A15" s="33" t="s">
        <v>8</v>
      </c>
      <c r="B15" s="166">
        <v>1186.2236597900001</v>
      </c>
      <c r="C15" s="167">
        <v>114.72687636276275</v>
      </c>
      <c r="D15" s="166">
        <v>760.59597891842623</v>
      </c>
      <c r="E15" s="167">
        <v>107.74326046875599</v>
      </c>
      <c r="F15" s="166">
        <v>454.07080540501994</v>
      </c>
      <c r="G15" s="166">
        <v>382.78683927566004</v>
      </c>
      <c r="H15" s="6" t="s">
        <v>5</v>
      </c>
    </row>
    <row r="16" spans="1:8" ht="15" customHeight="1" x14ac:dyDescent="0.2">
      <c r="A16" s="33" t="s">
        <v>9</v>
      </c>
      <c r="B16" s="189" t="s">
        <v>10</v>
      </c>
      <c r="C16" s="190" t="s">
        <v>10</v>
      </c>
      <c r="D16" s="189" t="s">
        <v>10</v>
      </c>
      <c r="E16" s="190" t="s">
        <v>10</v>
      </c>
      <c r="F16" s="189" t="s">
        <v>10</v>
      </c>
      <c r="G16" s="189" t="s">
        <v>10</v>
      </c>
      <c r="H16" s="6" t="s">
        <v>5</v>
      </c>
    </row>
    <row r="17" spans="1:8" ht="15" customHeight="1" x14ac:dyDescent="0.2">
      <c r="A17" s="33" t="s">
        <v>11</v>
      </c>
      <c r="B17" s="166">
        <v>212193.84386307187</v>
      </c>
      <c r="C17" s="167">
        <v>101.00636195158631</v>
      </c>
      <c r="D17" s="166">
        <v>1080.1485235673624</v>
      </c>
      <c r="E17" s="167">
        <v>109.67857189553609</v>
      </c>
      <c r="F17" s="166">
        <v>90151.204554570126</v>
      </c>
      <c r="G17" s="166">
        <v>424.85306318662316</v>
      </c>
      <c r="H17" s="6" t="s">
        <v>5</v>
      </c>
    </row>
    <row r="18" spans="1:8" ht="15" customHeight="1" x14ac:dyDescent="0.2">
      <c r="A18" s="33" t="s">
        <v>12</v>
      </c>
      <c r="B18" s="166">
        <v>507.5</v>
      </c>
      <c r="C18" s="167">
        <v>61.016962418486898</v>
      </c>
      <c r="D18" s="166">
        <v>2383.6528735632187</v>
      </c>
      <c r="E18" s="167">
        <v>117.04774247966931</v>
      </c>
      <c r="F18" s="166">
        <v>232.58525</v>
      </c>
      <c r="G18" s="166">
        <v>458.29605911330049</v>
      </c>
      <c r="H18" s="6" t="s">
        <v>5</v>
      </c>
    </row>
    <row r="19" spans="1:8" ht="15" customHeight="1" x14ac:dyDescent="0.2">
      <c r="A19" s="33" t="s">
        <v>13</v>
      </c>
      <c r="B19" s="166">
        <v>85596.467515645025</v>
      </c>
      <c r="C19" s="167">
        <v>93.40982800534627</v>
      </c>
      <c r="D19" s="166">
        <v>1441.3071339085127</v>
      </c>
      <c r="E19" s="167">
        <v>109.79842034034732</v>
      </c>
      <c r="F19" s="166">
        <v>35671.933859321885</v>
      </c>
      <c r="G19" s="166">
        <v>416.74539726539405</v>
      </c>
      <c r="H19" s="6" t="s">
        <v>5</v>
      </c>
    </row>
    <row r="20" spans="1:8" ht="15" customHeight="1" x14ac:dyDescent="0.2">
      <c r="A20" s="124"/>
      <c r="B20" s="187"/>
      <c r="C20" s="188"/>
      <c r="D20" s="187"/>
      <c r="E20" s="188"/>
      <c r="F20" s="187"/>
      <c r="G20" s="187"/>
      <c r="H20" s="6" t="s">
        <v>5</v>
      </c>
    </row>
    <row r="21" spans="1:8" ht="15" customHeight="1" x14ac:dyDescent="0.2">
      <c r="A21" s="33" t="s">
        <v>14</v>
      </c>
      <c r="B21" s="166">
        <v>27661.442072153994</v>
      </c>
      <c r="C21" s="167">
        <v>95.075686637755382</v>
      </c>
      <c r="D21" s="166">
        <v>1048.0450318772607</v>
      </c>
      <c r="E21" s="167">
        <v>102.84231630244535</v>
      </c>
      <c r="F21" s="166">
        <v>11977.120575748499</v>
      </c>
      <c r="G21" s="166">
        <v>432.9897387311392</v>
      </c>
      <c r="H21" s="6" t="s">
        <v>5</v>
      </c>
    </row>
    <row r="22" spans="1:8" ht="15" customHeight="1" x14ac:dyDescent="0.2">
      <c r="A22" s="33" t="s">
        <v>15</v>
      </c>
      <c r="B22" s="166">
        <v>11231.851957213998</v>
      </c>
      <c r="C22" s="167">
        <v>97.712514878940226</v>
      </c>
      <c r="D22" s="166">
        <v>1062.908649368607</v>
      </c>
      <c r="E22" s="167">
        <v>97.421199711718486</v>
      </c>
      <c r="F22" s="166">
        <v>4944.1962310791496</v>
      </c>
      <c r="G22" s="166">
        <v>440.19421284337619</v>
      </c>
      <c r="H22" s="6" t="s">
        <v>5</v>
      </c>
    </row>
    <row r="23" spans="1:8" ht="15" customHeight="1" x14ac:dyDescent="0.2">
      <c r="A23" s="124"/>
      <c r="B23" s="187"/>
      <c r="C23" s="188"/>
      <c r="D23" s="187"/>
      <c r="E23" s="188"/>
      <c r="F23" s="187"/>
      <c r="G23" s="187"/>
      <c r="H23" s="6" t="s">
        <v>5</v>
      </c>
    </row>
    <row r="24" spans="1:8" ht="15" customHeight="1" x14ac:dyDescent="0.2">
      <c r="A24" s="33" t="s">
        <v>16</v>
      </c>
      <c r="B24" s="166">
        <v>29320.390476165983</v>
      </c>
      <c r="C24" s="167">
        <v>105.46384581646953</v>
      </c>
      <c r="D24" s="166">
        <v>1061.8342817518587</v>
      </c>
      <c r="E24" s="167">
        <v>107.44904817683198</v>
      </c>
      <c r="F24" s="166">
        <v>12481.965928565409</v>
      </c>
      <c r="G24" s="166">
        <v>425.70940311015892</v>
      </c>
      <c r="H24" s="6" t="s">
        <v>5</v>
      </c>
    </row>
    <row r="25" spans="1:8" ht="15" customHeight="1" x14ac:dyDescent="0.2">
      <c r="A25" s="33" t="s">
        <v>17</v>
      </c>
      <c r="B25" s="166">
        <v>351849.78970192821</v>
      </c>
      <c r="C25" s="167">
        <v>93.030024820266661</v>
      </c>
      <c r="D25" s="166">
        <v>1556.9675126553223</v>
      </c>
      <c r="E25" s="167">
        <v>104.00977340640615</v>
      </c>
      <c r="F25" s="166">
        <v>144878.14515046051</v>
      </c>
      <c r="G25" s="166">
        <v>411.76135211902488</v>
      </c>
      <c r="H25" s="6" t="s">
        <v>5</v>
      </c>
    </row>
    <row r="26" spans="1:8" ht="15" customHeight="1" x14ac:dyDescent="0.2">
      <c r="A26" s="33" t="s">
        <v>18</v>
      </c>
      <c r="B26" s="166">
        <v>179059.85665529902</v>
      </c>
      <c r="C26" s="167">
        <v>115.35433395104815</v>
      </c>
      <c r="D26" s="166">
        <v>1584.5294332252633</v>
      </c>
      <c r="E26" s="167">
        <v>106.0078832743004</v>
      </c>
      <c r="F26" s="166">
        <v>75180.240099001559</v>
      </c>
      <c r="G26" s="166">
        <v>419.86094205206496</v>
      </c>
      <c r="H26" s="6" t="s">
        <v>5</v>
      </c>
    </row>
    <row r="27" spans="1:8" ht="15" customHeight="1" x14ac:dyDescent="0.2">
      <c r="A27" s="124"/>
      <c r="B27" s="187"/>
      <c r="C27" s="188"/>
      <c r="D27" s="187"/>
      <c r="E27" s="188"/>
      <c r="F27" s="187"/>
      <c r="G27" s="187"/>
      <c r="H27" s="6" t="s">
        <v>5</v>
      </c>
    </row>
    <row r="28" spans="1:8" ht="15" customHeight="1" x14ac:dyDescent="0.2">
      <c r="A28" s="123" t="s">
        <v>19</v>
      </c>
      <c r="B28" s="162">
        <v>481438.36766118463</v>
      </c>
      <c r="C28" s="163">
        <v>100.89604335401535</v>
      </c>
      <c r="D28" s="162">
        <v>1448.9354098657088</v>
      </c>
      <c r="E28" s="163">
        <v>112.46956209618624</v>
      </c>
      <c r="F28" s="162">
        <v>196620.01790371948</v>
      </c>
      <c r="G28" s="162">
        <v>408.40122248440611</v>
      </c>
      <c r="H28" s="6" t="s">
        <v>5</v>
      </c>
    </row>
    <row r="29" spans="1:8" ht="15" customHeight="1" x14ac:dyDescent="0.2">
      <c r="A29" s="33" t="s">
        <v>243</v>
      </c>
      <c r="B29" s="162"/>
      <c r="C29" s="163"/>
      <c r="D29" s="162"/>
      <c r="E29" s="163"/>
      <c r="F29" s="162"/>
      <c r="G29" s="162"/>
      <c r="H29" s="6"/>
    </row>
    <row r="30" spans="1:8" ht="15" customHeight="1" x14ac:dyDescent="0.2">
      <c r="A30" s="33" t="s">
        <v>20</v>
      </c>
      <c r="B30" s="166">
        <v>274661.39373045391</v>
      </c>
      <c r="C30" s="167">
        <v>100.9841855437237</v>
      </c>
      <c r="D30" s="166">
        <v>1637.2351900304004</v>
      </c>
      <c r="E30" s="167">
        <v>113.39797538714001</v>
      </c>
      <c r="F30" s="166">
        <v>111570.51664574324</v>
      </c>
      <c r="G30" s="166">
        <v>406.21113557457562</v>
      </c>
      <c r="H30" s="6" t="s">
        <v>5</v>
      </c>
    </row>
    <row r="31" spans="1:8" ht="15" customHeight="1" x14ac:dyDescent="0.2">
      <c r="A31" s="33" t="s">
        <v>21</v>
      </c>
      <c r="B31" s="166">
        <v>206753.97393073069</v>
      </c>
      <c r="C31" s="167">
        <v>100.77928929029316</v>
      </c>
      <c r="D31" s="166">
        <v>1198.7173710316245</v>
      </c>
      <c r="E31" s="167">
        <v>110.78693471242775</v>
      </c>
      <c r="F31" s="166">
        <v>85040.44425797624</v>
      </c>
      <c r="G31" s="166">
        <v>411.31225988655598</v>
      </c>
      <c r="H31" s="6" t="s">
        <v>5</v>
      </c>
    </row>
    <row r="32" spans="1:8" ht="15" customHeight="1" x14ac:dyDescent="0.2">
      <c r="A32" s="33" t="s">
        <v>22</v>
      </c>
      <c r="B32" s="166">
        <v>25030.599999999864</v>
      </c>
      <c r="C32" s="167">
        <v>101.74502973420097</v>
      </c>
      <c r="D32" s="166">
        <v>1375.4418325303238</v>
      </c>
      <c r="E32" s="167">
        <v>107.13137576224186</v>
      </c>
      <c r="F32" s="166">
        <v>10103.317999999999</v>
      </c>
      <c r="G32" s="166">
        <v>403.63866627248467</v>
      </c>
      <c r="H32" s="6" t="s">
        <v>5</v>
      </c>
    </row>
    <row r="33" spans="1:8" ht="15" customHeight="1" x14ac:dyDescent="0.2">
      <c r="A33" s="124"/>
      <c r="B33" s="187"/>
      <c r="C33" s="188"/>
      <c r="D33" s="187"/>
      <c r="E33" s="188"/>
      <c r="F33" s="187"/>
      <c r="G33" s="187"/>
      <c r="H33" s="6" t="s">
        <v>5</v>
      </c>
    </row>
    <row r="34" spans="1:8" ht="15" customHeight="1" x14ac:dyDescent="0.2">
      <c r="A34" s="123" t="s">
        <v>23</v>
      </c>
      <c r="B34" s="162">
        <v>274661.39373045391</v>
      </c>
      <c r="C34" s="163">
        <v>100.9841855437237</v>
      </c>
      <c r="D34" s="162">
        <v>1637.2351900304004</v>
      </c>
      <c r="E34" s="163">
        <v>113.39797538714001</v>
      </c>
      <c r="F34" s="162">
        <v>111570.51664574324</v>
      </c>
      <c r="G34" s="162">
        <v>406.21113557457562</v>
      </c>
      <c r="H34" s="6" t="s">
        <v>5</v>
      </c>
    </row>
    <row r="35" spans="1:8" ht="15" customHeight="1" x14ac:dyDescent="0.2">
      <c r="A35" s="33" t="s">
        <v>24</v>
      </c>
      <c r="B35" s="166">
        <v>73575.815952599965</v>
      </c>
      <c r="C35" s="167">
        <v>99.662822976661516</v>
      </c>
      <c r="D35" s="166">
        <v>1439.1509503969467</v>
      </c>
      <c r="E35" s="167">
        <v>107.71233323869174</v>
      </c>
      <c r="F35" s="166">
        <v>29264.892645715638</v>
      </c>
      <c r="G35" s="166">
        <v>397.75152020833957</v>
      </c>
      <c r="H35" s="6" t="s">
        <v>5</v>
      </c>
    </row>
    <row r="36" spans="1:8" ht="15" customHeight="1" x14ac:dyDescent="0.2">
      <c r="A36" s="33" t="s">
        <v>25</v>
      </c>
      <c r="B36" s="166">
        <v>145660.49999999991</v>
      </c>
      <c r="C36" s="167">
        <v>100.99679038488325</v>
      </c>
      <c r="D36" s="166">
        <v>1777.9183512345498</v>
      </c>
      <c r="E36" s="167">
        <v>116.93572221233201</v>
      </c>
      <c r="F36" s="166">
        <v>59007.942999999999</v>
      </c>
      <c r="G36" s="166">
        <v>405.10600334339119</v>
      </c>
      <c r="H36" s="6" t="s">
        <v>5</v>
      </c>
    </row>
    <row r="37" spans="1:8" ht="15" customHeight="1" x14ac:dyDescent="0.2">
      <c r="A37" s="33" t="s">
        <v>26</v>
      </c>
      <c r="B37" s="166">
        <v>44051.299999999996</v>
      </c>
      <c r="C37" s="167">
        <v>102.75482093663908</v>
      </c>
      <c r="D37" s="166">
        <v>1533.5124502568597</v>
      </c>
      <c r="E37" s="167">
        <v>110.59889506019842</v>
      </c>
      <c r="F37" s="166">
        <v>18615.672999999999</v>
      </c>
      <c r="G37" s="166">
        <v>422.59077484659934</v>
      </c>
      <c r="H37" s="6" t="s">
        <v>5</v>
      </c>
    </row>
    <row r="38" spans="1:8" ht="15" customHeight="1" x14ac:dyDescent="0.2">
      <c r="A38" s="33" t="s">
        <v>40</v>
      </c>
      <c r="B38" s="166">
        <v>11373.777777853997</v>
      </c>
      <c r="C38" s="167">
        <v>102.77548735819633</v>
      </c>
      <c r="D38" s="166">
        <v>1518.6599423026507</v>
      </c>
      <c r="E38" s="167">
        <v>109.62650207486277</v>
      </c>
      <c r="F38" s="166">
        <v>4682.0080000275993</v>
      </c>
      <c r="G38" s="166">
        <v>411.64932984219081</v>
      </c>
      <c r="H38" s="6" t="s">
        <v>5</v>
      </c>
    </row>
    <row r="39" spans="1:8" ht="15" customHeight="1" x14ac:dyDescent="0.2">
      <c r="A39" s="124"/>
      <c r="B39" s="187"/>
      <c r="C39" s="188"/>
      <c r="D39" s="187"/>
      <c r="E39" s="188"/>
      <c r="F39" s="187"/>
      <c r="G39" s="187"/>
      <c r="H39" s="6" t="s">
        <v>5</v>
      </c>
    </row>
    <row r="40" spans="1:8" ht="15" customHeight="1" x14ac:dyDescent="0.2">
      <c r="A40" s="123" t="s">
        <v>27</v>
      </c>
      <c r="B40" s="162">
        <v>206753.97393073069</v>
      </c>
      <c r="C40" s="163">
        <v>100.77928929029316</v>
      </c>
      <c r="D40" s="162">
        <v>1198.7173710316245</v>
      </c>
      <c r="E40" s="163">
        <v>110.78693471242775</v>
      </c>
      <c r="F40" s="162">
        <v>85040.44425797624</v>
      </c>
      <c r="G40" s="162">
        <v>411.31225988655598</v>
      </c>
      <c r="H40" s="6" t="s">
        <v>5</v>
      </c>
    </row>
    <row r="41" spans="1:8" ht="15" customHeight="1" x14ac:dyDescent="0.2">
      <c r="A41" s="33" t="s">
        <v>24</v>
      </c>
      <c r="B41" s="166">
        <v>14661.673930730998</v>
      </c>
      <c r="C41" s="167">
        <v>85.184734818044689</v>
      </c>
      <c r="D41" s="166">
        <v>1328.9311874831421</v>
      </c>
      <c r="E41" s="167">
        <v>111.27522373135912</v>
      </c>
      <c r="F41" s="166">
        <v>6137.3462579762399</v>
      </c>
      <c r="G41" s="166">
        <v>418.5979231956801</v>
      </c>
      <c r="H41" s="6" t="s">
        <v>5</v>
      </c>
    </row>
    <row r="42" spans="1:8" ht="15" customHeight="1" x14ac:dyDescent="0.2">
      <c r="A42" s="33" t="s">
        <v>28</v>
      </c>
      <c r="B42" s="166">
        <v>137473.39999999982</v>
      </c>
      <c r="C42" s="167">
        <v>102.1670289653118</v>
      </c>
      <c r="D42" s="166">
        <v>1142.4464053894562</v>
      </c>
      <c r="E42" s="167">
        <v>111.44135606828513</v>
      </c>
      <c r="F42" s="166">
        <v>56501.017</v>
      </c>
      <c r="G42" s="166">
        <v>410.99599631637881</v>
      </c>
      <c r="H42" s="6" t="s">
        <v>5</v>
      </c>
    </row>
    <row r="43" spans="1:8" ht="15" customHeight="1" x14ac:dyDescent="0.2">
      <c r="A43" s="33" t="s">
        <v>26</v>
      </c>
      <c r="B43" s="166">
        <v>25588.40000000002</v>
      </c>
      <c r="C43" s="167">
        <v>101.90359373008802</v>
      </c>
      <c r="D43" s="166">
        <v>1210.7284550812078</v>
      </c>
      <c r="E43" s="167">
        <v>113.02578394706282</v>
      </c>
      <c r="F43" s="166">
        <v>10659.925999999999</v>
      </c>
      <c r="G43" s="166">
        <v>416.59212768285596</v>
      </c>
      <c r="H43" s="6" t="s">
        <v>5</v>
      </c>
    </row>
    <row r="44" spans="1:8" ht="15" customHeight="1" x14ac:dyDescent="0.2">
      <c r="A44" s="33" t="s">
        <v>29</v>
      </c>
      <c r="B44" s="166">
        <v>1795.8999999999999</v>
      </c>
      <c r="C44" s="167">
        <v>106.91153708774854</v>
      </c>
      <c r="D44" s="166">
        <v>1896.3769326428719</v>
      </c>
      <c r="E44" s="167">
        <v>108.61816430452369</v>
      </c>
      <c r="F44" s="166">
        <v>730.14</v>
      </c>
      <c r="G44" s="166">
        <v>406.55938526644024</v>
      </c>
      <c r="H44" s="6" t="s">
        <v>5</v>
      </c>
    </row>
    <row r="45" spans="1:8" ht="15" customHeight="1" x14ac:dyDescent="0.2">
      <c r="A45" s="33" t="s">
        <v>30</v>
      </c>
      <c r="B45" s="166">
        <v>25030.599999999864</v>
      </c>
      <c r="C45" s="167">
        <v>101.74502973420097</v>
      </c>
      <c r="D45" s="166">
        <v>1375.4418325303238</v>
      </c>
      <c r="E45" s="167">
        <v>107.13137576224186</v>
      </c>
      <c r="F45" s="166">
        <v>10103.317999999999</v>
      </c>
      <c r="G45" s="166">
        <v>403.63866627248467</v>
      </c>
      <c r="H45" s="6" t="s">
        <v>5</v>
      </c>
    </row>
    <row r="46" spans="1:8" ht="15" customHeight="1" x14ac:dyDescent="0.2">
      <c r="A46" s="124"/>
      <c r="B46" s="187"/>
      <c r="C46" s="188"/>
      <c r="D46" s="187"/>
      <c r="E46" s="188"/>
      <c r="F46" s="187"/>
      <c r="G46" s="187"/>
      <c r="H46" s="6" t="s">
        <v>5</v>
      </c>
    </row>
    <row r="47" spans="1:8" ht="15" customHeight="1" x14ac:dyDescent="0.2">
      <c r="A47" s="123" t="s">
        <v>31</v>
      </c>
      <c r="B47" s="162">
        <v>530932.64635722723</v>
      </c>
      <c r="C47" s="163">
        <v>99.526243193583014</v>
      </c>
      <c r="D47" s="162">
        <v>1566.2862890780698</v>
      </c>
      <c r="E47" s="163">
        <v>104.67454995596253</v>
      </c>
      <c r="F47" s="162">
        <v>220067.44224946218</v>
      </c>
      <c r="G47" s="162">
        <v>414.49220303057865</v>
      </c>
      <c r="H47" s="6" t="s">
        <v>5</v>
      </c>
    </row>
    <row r="48" spans="1:8" ht="15" customHeight="1" x14ac:dyDescent="0.2">
      <c r="A48" s="33" t="s">
        <v>17</v>
      </c>
      <c r="B48" s="166">
        <v>351849.78970192821</v>
      </c>
      <c r="C48" s="167">
        <v>93.030024820266661</v>
      </c>
      <c r="D48" s="166">
        <v>1556.9675126553223</v>
      </c>
      <c r="E48" s="167">
        <v>104.00977340640615</v>
      </c>
      <c r="F48" s="166">
        <v>144878.14515046051</v>
      </c>
      <c r="G48" s="166">
        <v>411.76135211902488</v>
      </c>
      <c r="H48" s="6" t="s">
        <v>5</v>
      </c>
    </row>
    <row r="49" spans="1:8" ht="15" customHeight="1" x14ac:dyDescent="0.2">
      <c r="A49" s="33" t="s">
        <v>32</v>
      </c>
      <c r="B49" s="166">
        <v>179059.85665529902</v>
      </c>
      <c r="C49" s="167">
        <v>115.35433395104815</v>
      </c>
      <c r="D49" s="166">
        <v>1584.5294332252633</v>
      </c>
      <c r="E49" s="167">
        <v>106.0078832743004</v>
      </c>
      <c r="F49" s="166">
        <v>75180.240099001559</v>
      </c>
      <c r="G49" s="166">
        <v>419.86094205206496</v>
      </c>
      <c r="H49" s="6" t="s">
        <v>5</v>
      </c>
    </row>
    <row r="50" spans="1:8" ht="15" customHeight="1" x14ac:dyDescent="0.2">
      <c r="A50" s="124"/>
      <c r="B50" s="187"/>
      <c r="C50" s="188"/>
      <c r="D50" s="187"/>
      <c r="E50" s="188"/>
      <c r="F50" s="187"/>
      <c r="G50" s="187"/>
      <c r="H50" s="6" t="s">
        <v>5</v>
      </c>
    </row>
    <row r="51" spans="1:8" ht="15" customHeight="1" x14ac:dyDescent="0.2">
      <c r="A51" s="33" t="s">
        <v>33</v>
      </c>
      <c r="B51" s="166">
        <v>913805.72876047145</v>
      </c>
      <c r="C51" s="167">
        <v>98.926406965388722</v>
      </c>
      <c r="D51" s="166">
        <v>1415.7385475363481</v>
      </c>
      <c r="E51" s="167">
        <v>106.01466351565583</v>
      </c>
      <c r="F51" s="166">
        <v>380715.12192932417</v>
      </c>
      <c r="G51" s="166">
        <v>416.62588660474239</v>
      </c>
      <c r="H51" s="6" t="s">
        <v>5</v>
      </c>
    </row>
    <row r="52" spans="1:8" ht="15" customHeight="1" x14ac:dyDescent="0.2">
      <c r="A52" s="229" t="s">
        <v>347</v>
      </c>
      <c r="B52" s="5">
        <v>37614.799999999996</v>
      </c>
      <c r="C52" s="230" t="s">
        <v>346</v>
      </c>
      <c r="D52" s="5">
        <v>1494.7666521333804</v>
      </c>
      <c r="E52" s="230" t="s">
        <v>346</v>
      </c>
      <c r="F52" s="5">
        <v>16095.355</v>
      </c>
      <c r="G52" s="5">
        <v>427.89952359177778</v>
      </c>
      <c r="H52" s="6"/>
    </row>
    <row r="53" spans="1:8" ht="15" customHeight="1" x14ac:dyDescent="0.2">
      <c r="A53" s="33"/>
      <c r="B53" s="5"/>
      <c r="C53" s="230"/>
      <c r="D53" s="5"/>
      <c r="E53" s="25"/>
      <c r="F53" s="5"/>
      <c r="G53" s="5"/>
      <c r="H53" s="6"/>
    </row>
    <row r="54" spans="1:8" ht="15" customHeight="1" x14ac:dyDescent="0.2">
      <c r="A54" s="124"/>
      <c r="B54" s="7"/>
      <c r="C54" s="8"/>
      <c r="D54" s="7"/>
      <c r="E54" s="8"/>
      <c r="F54" s="7"/>
      <c r="G54" s="7"/>
      <c r="H54" s="6" t="s">
        <v>5</v>
      </c>
    </row>
  </sheetData>
  <mergeCells count="12">
    <mergeCell ref="A1:H1"/>
    <mergeCell ref="A3:A8"/>
    <mergeCell ref="B3:E3"/>
    <mergeCell ref="F3:G5"/>
    <mergeCell ref="F6:F8"/>
    <mergeCell ref="G6:G8"/>
    <mergeCell ref="B4:C5"/>
    <mergeCell ref="D4:E5"/>
    <mergeCell ref="B6:B8"/>
    <mergeCell ref="C6:C8"/>
    <mergeCell ref="D6:D8"/>
    <mergeCell ref="E6:E8"/>
  </mergeCells>
  <pageMargins left="0.9055118110236221" right="0.70866141732283472" top="0.9055118110236221" bottom="0.9055118110236221" header="0.39370078740157483" footer="0.39370078740157483"/>
  <pageSetup paperSize="9" scale="92" fitToHeight="4" pageOrder="overThenDown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opLeftCell="A40" workbookViewId="0">
      <selection activeCell="A53" sqref="A53"/>
    </sheetView>
  </sheetViews>
  <sheetFormatPr defaultRowHeight="15" customHeight="1" x14ac:dyDescent="0.2"/>
  <cols>
    <col min="1" max="1" width="55.5703125" style="135" bestFit="1" customWidth="1"/>
    <col min="2" max="2" width="14.7109375" style="9" customWidth="1"/>
    <col min="3" max="3" width="12.7109375" style="10" customWidth="1"/>
    <col min="4" max="4" width="14.7109375" style="9" customWidth="1"/>
    <col min="5" max="5" width="12.7109375" style="10" customWidth="1"/>
    <col min="6" max="7" width="14.7109375" style="9" customWidth="1"/>
    <col min="8" max="8" width="21.7109375" style="11" hidden="1" customWidth="1"/>
    <col min="9" max="252" width="9.140625" style="3"/>
    <col min="253" max="253" width="58.7109375" style="3" customWidth="1"/>
    <col min="254" max="254" width="13.7109375" style="3" customWidth="1"/>
    <col min="255" max="255" width="14.7109375" style="3" customWidth="1"/>
    <col min="256" max="256" width="12.7109375" style="3" customWidth="1"/>
    <col min="257" max="257" width="14.7109375" style="3" customWidth="1"/>
    <col min="258" max="258" width="12.7109375" style="3" customWidth="1"/>
    <col min="259" max="260" width="14.7109375" style="3" customWidth="1"/>
    <col min="261" max="261" width="21.7109375" style="3" customWidth="1"/>
    <col min="262" max="263" width="6.7109375" style="3" customWidth="1"/>
    <col min="264" max="508" width="9.140625" style="3"/>
    <col min="509" max="509" width="58.7109375" style="3" customWidth="1"/>
    <col min="510" max="510" width="13.7109375" style="3" customWidth="1"/>
    <col min="511" max="511" width="14.7109375" style="3" customWidth="1"/>
    <col min="512" max="512" width="12.7109375" style="3" customWidth="1"/>
    <col min="513" max="513" width="14.7109375" style="3" customWidth="1"/>
    <col min="514" max="514" width="12.7109375" style="3" customWidth="1"/>
    <col min="515" max="516" width="14.7109375" style="3" customWidth="1"/>
    <col min="517" max="517" width="21.7109375" style="3" customWidth="1"/>
    <col min="518" max="519" width="6.7109375" style="3" customWidth="1"/>
    <col min="520" max="764" width="9.140625" style="3"/>
    <col min="765" max="765" width="58.7109375" style="3" customWidth="1"/>
    <col min="766" max="766" width="13.7109375" style="3" customWidth="1"/>
    <col min="767" max="767" width="14.7109375" style="3" customWidth="1"/>
    <col min="768" max="768" width="12.7109375" style="3" customWidth="1"/>
    <col min="769" max="769" width="14.7109375" style="3" customWidth="1"/>
    <col min="770" max="770" width="12.7109375" style="3" customWidth="1"/>
    <col min="771" max="772" width="14.7109375" style="3" customWidth="1"/>
    <col min="773" max="773" width="21.7109375" style="3" customWidth="1"/>
    <col min="774" max="775" width="6.7109375" style="3" customWidth="1"/>
    <col min="776" max="1020" width="9.140625" style="3"/>
    <col min="1021" max="1021" width="58.7109375" style="3" customWidth="1"/>
    <col min="1022" max="1022" width="13.7109375" style="3" customWidth="1"/>
    <col min="1023" max="1023" width="14.7109375" style="3" customWidth="1"/>
    <col min="1024" max="1024" width="12.7109375" style="3" customWidth="1"/>
    <col min="1025" max="1025" width="14.7109375" style="3" customWidth="1"/>
    <col min="1026" max="1026" width="12.7109375" style="3" customWidth="1"/>
    <col min="1027" max="1028" width="14.7109375" style="3" customWidth="1"/>
    <col min="1029" max="1029" width="21.7109375" style="3" customWidth="1"/>
    <col min="1030" max="1031" width="6.7109375" style="3" customWidth="1"/>
    <col min="1032" max="1276" width="9.140625" style="3"/>
    <col min="1277" max="1277" width="58.7109375" style="3" customWidth="1"/>
    <col min="1278" max="1278" width="13.7109375" style="3" customWidth="1"/>
    <col min="1279" max="1279" width="14.7109375" style="3" customWidth="1"/>
    <col min="1280" max="1280" width="12.7109375" style="3" customWidth="1"/>
    <col min="1281" max="1281" width="14.7109375" style="3" customWidth="1"/>
    <col min="1282" max="1282" width="12.7109375" style="3" customWidth="1"/>
    <col min="1283" max="1284" width="14.7109375" style="3" customWidth="1"/>
    <col min="1285" max="1285" width="21.7109375" style="3" customWidth="1"/>
    <col min="1286" max="1287" width="6.7109375" style="3" customWidth="1"/>
    <col min="1288" max="1532" width="9.140625" style="3"/>
    <col min="1533" max="1533" width="58.7109375" style="3" customWidth="1"/>
    <col min="1534" max="1534" width="13.7109375" style="3" customWidth="1"/>
    <col min="1535" max="1535" width="14.7109375" style="3" customWidth="1"/>
    <col min="1536" max="1536" width="12.7109375" style="3" customWidth="1"/>
    <col min="1537" max="1537" width="14.7109375" style="3" customWidth="1"/>
    <col min="1538" max="1538" width="12.7109375" style="3" customWidth="1"/>
    <col min="1539" max="1540" width="14.7109375" style="3" customWidth="1"/>
    <col min="1541" max="1541" width="21.7109375" style="3" customWidth="1"/>
    <col min="1542" max="1543" width="6.7109375" style="3" customWidth="1"/>
    <col min="1544" max="1788" width="9.140625" style="3"/>
    <col min="1789" max="1789" width="58.7109375" style="3" customWidth="1"/>
    <col min="1790" max="1790" width="13.7109375" style="3" customWidth="1"/>
    <col min="1791" max="1791" width="14.7109375" style="3" customWidth="1"/>
    <col min="1792" max="1792" width="12.7109375" style="3" customWidth="1"/>
    <col min="1793" max="1793" width="14.7109375" style="3" customWidth="1"/>
    <col min="1794" max="1794" width="12.7109375" style="3" customWidth="1"/>
    <col min="1795" max="1796" width="14.7109375" style="3" customWidth="1"/>
    <col min="1797" max="1797" width="21.7109375" style="3" customWidth="1"/>
    <col min="1798" max="1799" width="6.7109375" style="3" customWidth="1"/>
    <col min="1800" max="2044" width="9.140625" style="3"/>
    <col min="2045" max="2045" width="58.7109375" style="3" customWidth="1"/>
    <col min="2046" max="2046" width="13.7109375" style="3" customWidth="1"/>
    <col min="2047" max="2047" width="14.7109375" style="3" customWidth="1"/>
    <col min="2048" max="2048" width="12.7109375" style="3" customWidth="1"/>
    <col min="2049" max="2049" width="14.7109375" style="3" customWidth="1"/>
    <col min="2050" max="2050" width="12.7109375" style="3" customWidth="1"/>
    <col min="2051" max="2052" width="14.7109375" style="3" customWidth="1"/>
    <col min="2053" max="2053" width="21.7109375" style="3" customWidth="1"/>
    <col min="2054" max="2055" width="6.7109375" style="3" customWidth="1"/>
    <col min="2056" max="2300" width="9.140625" style="3"/>
    <col min="2301" max="2301" width="58.7109375" style="3" customWidth="1"/>
    <col min="2302" max="2302" width="13.7109375" style="3" customWidth="1"/>
    <col min="2303" max="2303" width="14.7109375" style="3" customWidth="1"/>
    <col min="2304" max="2304" width="12.7109375" style="3" customWidth="1"/>
    <col min="2305" max="2305" width="14.7109375" style="3" customWidth="1"/>
    <col min="2306" max="2306" width="12.7109375" style="3" customWidth="1"/>
    <col min="2307" max="2308" width="14.7109375" style="3" customWidth="1"/>
    <col min="2309" max="2309" width="21.7109375" style="3" customWidth="1"/>
    <col min="2310" max="2311" width="6.7109375" style="3" customWidth="1"/>
    <col min="2312" max="2556" width="9.140625" style="3"/>
    <col min="2557" max="2557" width="58.7109375" style="3" customWidth="1"/>
    <col min="2558" max="2558" width="13.7109375" style="3" customWidth="1"/>
    <col min="2559" max="2559" width="14.7109375" style="3" customWidth="1"/>
    <col min="2560" max="2560" width="12.7109375" style="3" customWidth="1"/>
    <col min="2561" max="2561" width="14.7109375" style="3" customWidth="1"/>
    <col min="2562" max="2562" width="12.7109375" style="3" customWidth="1"/>
    <col min="2563" max="2564" width="14.7109375" style="3" customWidth="1"/>
    <col min="2565" max="2565" width="21.7109375" style="3" customWidth="1"/>
    <col min="2566" max="2567" width="6.7109375" style="3" customWidth="1"/>
    <col min="2568" max="2812" width="9.140625" style="3"/>
    <col min="2813" max="2813" width="58.7109375" style="3" customWidth="1"/>
    <col min="2814" max="2814" width="13.7109375" style="3" customWidth="1"/>
    <col min="2815" max="2815" width="14.7109375" style="3" customWidth="1"/>
    <col min="2816" max="2816" width="12.7109375" style="3" customWidth="1"/>
    <col min="2817" max="2817" width="14.7109375" style="3" customWidth="1"/>
    <col min="2818" max="2818" width="12.7109375" style="3" customWidth="1"/>
    <col min="2819" max="2820" width="14.7109375" style="3" customWidth="1"/>
    <col min="2821" max="2821" width="21.7109375" style="3" customWidth="1"/>
    <col min="2822" max="2823" width="6.7109375" style="3" customWidth="1"/>
    <col min="2824" max="3068" width="9.140625" style="3"/>
    <col min="3069" max="3069" width="58.7109375" style="3" customWidth="1"/>
    <col min="3070" max="3070" width="13.7109375" style="3" customWidth="1"/>
    <col min="3071" max="3071" width="14.7109375" style="3" customWidth="1"/>
    <col min="3072" max="3072" width="12.7109375" style="3" customWidth="1"/>
    <col min="3073" max="3073" width="14.7109375" style="3" customWidth="1"/>
    <col min="3074" max="3074" width="12.7109375" style="3" customWidth="1"/>
    <col min="3075" max="3076" width="14.7109375" style="3" customWidth="1"/>
    <col min="3077" max="3077" width="21.7109375" style="3" customWidth="1"/>
    <col min="3078" max="3079" width="6.7109375" style="3" customWidth="1"/>
    <col min="3080" max="3324" width="9.140625" style="3"/>
    <col min="3325" max="3325" width="58.7109375" style="3" customWidth="1"/>
    <col min="3326" max="3326" width="13.7109375" style="3" customWidth="1"/>
    <col min="3327" max="3327" width="14.7109375" style="3" customWidth="1"/>
    <col min="3328" max="3328" width="12.7109375" style="3" customWidth="1"/>
    <col min="3329" max="3329" width="14.7109375" style="3" customWidth="1"/>
    <col min="3330" max="3330" width="12.7109375" style="3" customWidth="1"/>
    <col min="3331" max="3332" width="14.7109375" style="3" customWidth="1"/>
    <col min="3333" max="3333" width="21.7109375" style="3" customWidth="1"/>
    <col min="3334" max="3335" width="6.7109375" style="3" customWidth="1"/>
    <col min="3336" max="3580" width="9.140625" style="3"/>
    <col min="3581" max="3581" width="58.7109375" style="3" customWidth="1"/>
    <col min="3582" max="3582" width="13.7109375" style="3" customWidth="1"/>
    <col min="3583" max="3583" width="14.7109375" style="3" customWidth="1"/>
    <col min="3584" max="3584" width="12.7109375" style="3" customWidth="1"/>
    <col min="3585" max="3585" width="14.7109375" style="3" customWidth="1"/>
    <col min="3586" max="3586" width="12.7109375" style="3" customWidth="1"/>
    <col min="3587" max="3588" width="14.7109375" style="3" customWidth="1"/>
    <col min="3589" max="3589" width="21.7109375" style="3" customWidth="1"/>
    <col min="3590" max="3591" width="6.7109375" style="3" customWidth="1"/>
    <col min="3592" max="3836" width="9.140625" style="3"/>
    <col min="3837" max="3837" width="58.7109375" style="3" customWidth="1"/>
    <col min="3838" max="3838" width="13.7109375" style="3" customWidth="1"/>
    <col min="3839" max="3839" width="14.7109375" style="3" customWidth="1"/>
    <col min="3840" max="3840" width="12.7109375" style="3" customWidth="1"/>
    <col min="3841" max="3841" width="14.7109375" style="3" customWidth="1"/>
    <col min="3842" max="3842" width="12.7109375" style="3" customWidth="1"/>
    <col min="3843" max="3844" width="14.7109375" style="3" customWidth="1"/>
    <col min="3845" max="3845" width="21.7109375" style="3" customWidth="1"/>
    <col min="3846" max="3847" width="6.7109375" style="3" customWidth="1"/>
    <col min="3848" max="4092" width="9.140625" style="3"/>
    <col min="4093" max="4093" width="58.7109375" style="3" customWidth="1"/>
    <col min="4094" max="4094" width="13.7109375" style="3" customWidth="1"/>
    <col min="4095" max="4095" width="14.7109375" style="3" customWidth="1"/>
    <col min="4096" max="4096" width="12.7109375" style="3" customWidth="1"/>
    <col min="4097" max="4097" width="14.7109375" style="3" customWidth="1"/>
    <col min="4098" max="4098" width="12.7109375" style="3" customWidth="1"/>
    <col min="4099" max="4100" width="14.7109375" style="3" customWidth="1"/>
    <col min="4101" max="4101" width="21.7109375" style="3" customWidth="1"/>
    <col min="4102" max="4103" width="6.7109375" style="3" customWidth="1"/>
    <col min="4104" max="4348" width="9.140625" style="3"/>
    <col min="4349" max="4349" width="58.7109375" style="3" customWidth="1"/>
    <col min="4350" max="4350" width="13.7109375" style="3" customWidth="1"/>
    <col min="4351" max="4351" width="14.7109375" style="3" customWidth="1"/>
    <col min="4352" max="4352" width="12.7109375" style="3" customWidth="1"/>
    <col min="4353" max="4353" width="14.7109375" style="3" customWidth="1"/>
    <col min="4354" max="4354" width="12.7109375" style="3" customWidth="1"/>
    <col min="4355" max="4356" width="14.7109375" style="3" customWidth="1"/>
    <col min="4357" max="4357" width="21.7109375" style="3" customWidth="1"/>
    <col min="4358" max="4359" width="6.7109375" style="3" customWidth="1"/>
    <col min="4360" max="4604" width="9.140625" style="3"/>
    <col min="4605" max="4605" width="58.7109375" style="3" customWidth="1"/>
    <col min="4606" max="4606" width="13.7109375" style="3" customWidth="1"/>
    <col min="4607" max="4607" width="14.7109375" style="3" customWidth="1"/>
    <col min="4608" max="4608" width="12.7109375" style="3" customWidth="1"/>
    <col min="4609" max="4609" width="14.7109375" style="3" customWidth="1"/>
    <col min="4610" max="4610" width="12.7109375" style="3" customWidth="1"/>
    <col min="4611" max="4612" width="14.7109375" style="3" customWidth="1"/>
    <col min="4613" max="4613" width="21.7109375" style="3" customWidth="1"/>
    <col min="4614" max="4615" width="6.7109375" style="3" customWidth="1"/>
    <col min="4616" max="4860" width="9.140625" style="3"/>
    <col min="4861" max="4861" width="58.7109375" style="3" customWidth="1"/>
    <col min="4862" max="4862" width="13.7109375" style="3" customWidth="1"/>
    <col min="4863" max="4863" width="14.7109375" style="3" customWidth="1"/>
    <col min="4864" max="4864" width="12.7109375" style="3" customWidth="1"/>
    <col min="4865" max="4865" width="14.7109375" style="3" customWidth="1"/>
    <col min="4866" max="4866" width="12.7109375" style="3" customWidth="1"/>
    <col min="4867" max="4868" width="14.7109375" style="3" customWidth="1"/>
    <col min="4869" max="4869" width="21.7109375" style="3" customWidth="1"/>
    <col min="4870" max="4871" width="6.7109375" style="3" customWidth="1"/>
    <col min="4872" max="5116" width="9.140625" style="3"/>
    <col min="5117" max="5117" width="58.7109375" style="3" customWidth="1"/>
    <col min="5118" max="5118" width="13.7109375" style="3" customWidth="1"/>
    <col min="5119" max="5119" width="14.7109375" style="3" customWidth="1"/>
    <col min="5120" max="5120" width="12.7109375" style="3" customWidth="1"/>
    <col min="5121" max="5121" width="14.7109375" style="3" customWidth="1"/>
    <col min="5122" max="5122" width="12.7109375" style="3" customWidth="1"/>
    <col min="5123" max="5124" width="14.7109375" style="3" customWidth="1"/>
    <col min="5125" max="5125" width="21.7109375" style="3" customWidth="1"/>
    <col min="5126" max="5127" width="6.7109375" style="3" customWidth="1"/>
    <col min="5128" max="5372" width="9.140625" style="3"/>
    <col min="5373" max="5373" width="58.7109375" style="3" customWidth="1"/>
    <col min="5374" max="5374" width="13.7109375" style="3" customWidth="1"/>
    <col min="5375" max="5375" width="14.7109375" style="3" customWidth="1"/>
    <col min="5376" max="5376" width="12.7109375" style="3" customWidth="1"/>
    <col min="5377" max="5377" width="14.7109375" style="3" customWidth="1"/>
    <col min="5378" max="5378" width="12.7109375" style="3" customWidth="1"/>
    <col min="5379" max="5380" width="14.7109375" style="3" customWidth="1"/>
    <col min="5381" max="5381" width="21.7109375" style="3" customWidth="1"/>
    <col min="5382" max="5383" width="6.7109375" style="3" customWidth="1"/>
    <col min="5384" max="5628" width="9.140625" style="3"/>
    <col min="5629" max="5629" width="58.7109375" style="3" customWidth="1"/>
    <col min="5630" max="5630" width="13.7109375" style="3" customWidth="1"/>
    <col min="5631" max="5631" width="14.7109375" style="3" customWidth="1"/>
    <col min="5632" max="5632" width="12.7109375" style="3" customWidth="1"/>
    <col min="5633" max="5633" width="14.7109375" style="3" customWidth="1"/>
    <col min="5634" max="5634" width="12.7109375" style="3" customWidth="1"/>
    <col min="5635" max="5636" width="14.7109375" style="3" customWidth="1"/>
    <col min="5637" max="5637" width="21.7109375" style="3" customWidth="1"/>
    <col min="5638" max="5639" width="6.7109375" style="3" customWidth="1"/>
    <col min="5640" max="5884" width="9.140625" style="3"/>
    <col min="5885" max="5885" width="58.7109375" style="3" customWidth="1"/>
    <col min="5886" max="5886" width="13.7109375" style="3" customWidth="1"/>
    <col min="5887" max="5887" width="14.7109375" style="3" customWidth="1"/>
    <col min="5888" max="5888" width="12.7109375" style="3" customWidth="1"/>
    <col min="5889" max="5889" width="14.7109375" style="3" customWidth="1"/>
    <col min="5890" max="5890" width="12.7109375" style="3" customWidth="1"/>
    <col min="5891" max="5892" width="14.7109375" style="3" customWidth="1"/>
    <col min="5893" max="5893" width="21.7109375" style="3" customWidth="1"/>
    <col min="5894" max="5895" width="6.7109375" style="3" customWidth="1"/>
    <col min="5896" max="6140" width="9.140625" style="3"/>
    <col min="6141" max="6141" width="58.7109375" style="3" customWidth="1"/>
    <col min="6142" max="6142" width="13.7109375" style="3" customWidth="1"/>
    <col min="6143" max="6143" width="14.7109375" style="3" customWidth="1"/>
    <col min="6144" max="6144" width="12.7109375" style="3" customWidth="1"/>
    <col min="6145" max="6145" width="14.7109375" style="3" customWidth="1"/>
    <col min="6146" max="6146" width="12.7109375" style="3" customWidth="1"/>
    <col min="6147" max="6148" width="14.7109375" style="3" customWidth="1"/>
    <col min="6149" max="6149" width="21.7109375" style="3" customWidth="1"/>
    <col min="6150" max="6151" width="6.7109375" style="3" customWidth="1"/>
    <col min="6152" max="6396" width="9.140625" style="3"/>
    <col min="6397" max="6397" width="58.7109375" style="3" customWidth="1"/>
    <col min="6398" max="6398" width="13.7109375" style="3" customWidth="1"/>
    <col min="6399" max="6399" width="14.7109375" style="3" customWidth="1"/>
    <col min="6400" max="6400" width="12.7109375" style="3" customWidth="1"/>
    <col min="6401" max="6401" width="14.7109375" style="3" customWidth="1"/>
    <col min="6402" max="6402" width="12.7109375" style="3" customWidth="1"/>
    <col min="6403" max="6404" width="14.7109375" style="3" customWidth="1"/>
    <col min="6405" max="6405" width="21.7109375" style="3" customWidth="1"/>
    <col min="6406" max="6407" width="6.7109375" style="3" customWidth="1"/>
    <col min="6408" max="6652" width="9.140625" style="3"/>
    <col min="6653" max="6653" width="58.7109375" style="3" customWidth="1"/>
    <col min="6654" max="6654" width="13.7109375" style="3" customWidth="1"/>
    <col min="6655" max="6655" width="14.7109375" style="3" customWidth="1"/>
    <col min="6656" max="6656" width="12.7109375" style="3" customWidth="1"/>
    <col min="6657" max="6657" width="14.7109375" style="3" customWidth="1"/>
    <col min="6658" max="6658" width="12.7109375" style="3" customWidth="1"/>
    <col min="6659" max="6660" width="14.7109375" style="3" customWidth="1"/>
    <col min="6661" max="6661" width="21.7109375" style="3" customWidth="1"/>
    <col min="6662" max="6663" width="6.7109375" style="3" customWidth="1"/>
    <col min="6664" max="6908" width="9.140625" style="3"/>
    <col min="6909" max="6909" width="58.7109375" style="3" customWidth="1"/>
    <col min="6910" max="6910" width="13.7109375" style="3" customWidth="1"/>
    <col min="6911" max="6911" width="14.7109375" style="3" customWidth="1"/>
    <col min="6912" max="6912" width="12.7109375" style="3" customWidth="1"/>
    <col min="6913" max="6913" width="14.7109375" style="3" customWidth="1"/>
    <col min="6914" max="6914" width="12.7109375" style="3" customWidth="1"/>
    <col min="6915" max="6916" width="14.7109375" style="3" customWidth="1"/>
    <col min="6917" max="6917" width="21.7109375" style="3" customWidth="1"/>
    <col min="6918" max="6919" width="6.7109375" style="3" customWidth="1"/>
    <col min="6920" max="7164" width="9.140625" style="3"/>
    <col min="7165" max="7165" width="58.7109375" style="3" customWidth="1"/>
    <col min="7166" max="7166" width="13.7109375" style="3" customWidth="1"/>
    <col min="7167" max="7167" width="14.7109375" style="3" customWidth="1"/>
    <col min="7168" max="7168" width="12.7109375" style="3" customWidth="1"/>
    <col min="7169" max="7169" width="14.7109375" style="3" customWidth="1"/>
    <col min="7170" max="7170" width="12.7109375" style="3" customWidth="1"/>
    <col min="7171" max="7172" width="14.7109375" style="3" customWidth="1"/>
    <col min="7173" max="7173" width="21.7109375" style="3" customWidth="1"/>
    <col min="7174" max="7175" width="6.7109375" style="3" customWidth="1"/>
    <col min="7176" max="7420" width="9.140625" style="3"/>
    <col min="7421" max="7421" width="58.7109375" style="3" customWidth="1"/>
    <col min="7422" max="7422" width="13.7109375" style="3" customWidth="1"/>
    <col min="7423" max="7423" width="14.7109375" style="3" customWidth="1"/>
    <col min="7424" max="7424" width="12.7109375" style="3" customWidth="1"/>
    <col min="7425" max="7425" width="14.7109375" style="3" customWidth="1"/>
    <col min="7426" max="7426" width="12.7109375" style="3" customWidth="1"/>
    <col min="7427" max="7428" width="14.7109375" style="3" customWidth="1"/>
    <col min="7429" max="7429" width="21.7109375" style="3" customWidth="1"/>
    <col min="7430" max="7431" width="6.7109375" style="3" customWidth="1"/>
    <col min="7432" max="7676" width="9.140625" style="3"/>
    <col min="7677" max="7677" width="58.7109375" style="3" customWidth="1"/>
    <col min="7678" max="7678" width="13.7109375" style="3" customWidth="1"/>
    <col min="7679" max="7679" width="14.7109375" style="3" customWidth="1"/>
    <col min="7680" max="7680" width="12.7109375" style="3" customWidth="1"/>
    <col min="7681" max="7681" width="14.7109375" style="3" customWidth="1"/>
    <col min="7682" max="7682" width="12.7109375" style="3" customWidth="1"/>
    <col min="7683" max="7684" width="14.7109375" style="3" customWidth="1"/>
    <col min="7685" max="7685" width="21.7109375" style="3" customWidth="1"/>
    <col min="7686" max="7687" width="6.7109375" style="3" customWidth="1"/>
    <col min="7688" max="7932" width="9.140625" style="3"/>
    <col min="7933" max="7933" width="58.7109375" style="3" customWidth="1"/>
    <col min="7934" max="7934" width="13.7109375" style="3" customWidth="1"/>
    <col min="7935" max="7935" width="14.7109375" style="3" customWidth="1"/>
    <col min="7936" max="7936" width="12.7109375" style="3" customWidth="1"/>
    <col min="7937" max="7937" width="14.7109375" style="3" customWidth="1"/>
    <col min="7938" max="7938" width="12.7109375" style="3" customWidth="1"/>
    <col min="7939" max="7940" width="14.7109375" style="3" customWidth="1"/>
    <col min="7941" max="7941" width="21.7109375" style="3" customWidth="1"/>
    <col min="7942" max="7943" width="6.7109375" style="3" customWidth="1"/>
    <col min="7944" max="8188" width="9.140625" style="3"/>
    <col min="8189" max="8189" width="58.7109375" style="3" customWidth="1"/>
    <col min="8190" max="8190" width="13.7109375" style="3" customWidth="1"/>
    <col min="8191" max="8191" width="14.7109375" style="3" customWidth="1"/>
    <col min="8192" max="8192" width="12.7109375" style="3" customWidth="1"/>
    <col min="8193" max="8193" width="14.7109375" style="3" customWidth="1"/>
    <col min="8194" max="8194" width="12.7109375" style="3" customWidth="1"/>
    <col min="8195" max="8196" width="14.7109375" style="3" customWidth="1"/>
    <col min="8197" max="8197" width="21.7109375" style="3" customWidth="1"/>
    <col min="8198" max="8199" width="6.7109375" style="3" customWidth="1"/>
    <col min="8200" max="8444" width="9.140625" style="3"/>
    <col min="8445" max="8445" width="58.7109375" style="3" customWidth="1"/>
    <col min="8446" max="8446" width="13.7109375" style="3" customWidth="1"/>
    <col min="8447" max="8447" width="14.7109375" style="3" customWidth="1"/>
    <col min="8448" max="8448" width="12.7109375" style="3" customWidth="1"/>
    <col min="8449" max="8449" width="14.7109375" style="3" customWidth="1"/>
    <col min="8450" max="8450" width="12.7109375" style="3" customWidth="1"/>
    <col min="8451" max="8452" width="14.7109375" style="3" customWidth="1"/>
    <col min="8453" max="8453" width="21.7109375" style="3" customWidth="1"/>
    <col min="8454" max="8455" width="6.7109375" style="3" customWidth="1"/>
    <col min="8456" max="8700" width="9.140625" style="3"/>
    <col min="8701" max="8701" width="58.7109375" style="3" customWidth="1"/>
    <col min="8702" max="8702" width="13.7109375" style="3" customWidth="1"/>
    <col min="8703" max="8703" width="14.7109375" style="3" customWidth="1"/>
    <col min="8704" max="8704" width="12.7109375" style="3" customWidth="1"/>
    <col min="8705" max="8705" width="14.7109375" style="3" customWidth="1"/>
    <col min="8706" max="8706" width="12.7109375" style="3" customWidth="1"/>
    <col min="8707" max="8708" width="14.7109375" style="3" customWidth="1"/>
    <col min="8709" max="8709" width="21.7109375" style="3" customWidth="1"/>
    <col min="8710" max="8711" width="6.7109375" style="3" customWidth="1"/>
    <col min="8712" max="8956" width="9.140625" style="3"/>
    <col min="8957" max="8957" width="58.7109375" style="3" customWidth="1"/>
    <col min="8958" max="8958" width="13.7109375" style="3" customWidth="1"/>
    <col min="8959" max="8959" width="14.7109375" style="3" customWidth="1"/>
    <col min="8960" max="8960" width="12.7109375" style="3" customWidth="1"/>
    <col min="8961" max="8961" width="14.7109375" style="3" customWidth="1"/>
    <col min="8962" max="8962" width="12.7109375" style="3" customWidth="1"/>
    <col min="8963" max="8964" width="14.7109375" style="3" customWidth="1"/>
    <col min="8965" max="8965" width="21.7109375" style="3" customWidth="1"/>
    <col min="8966" max="8967" width="6.7109375" style="3" customWidth="1"/>
    <col min="8968" max="9212" width="9.140625" style="3"/>
    <col min="9213" max="9213" width="58.7109375" style="3" customWidth="1"/>
    <col min="9214" max="9214" width="13.7109375" style="3" customWidth="1"/>
    <col min="9215" max="9215" width="14.7109375" style="3" customWidth="1"/>
    <col min="9216" max="9216" width="12.7109375" style="3" customWidth="1"/>
    <col min="9217" max="9217" width="14.7109375" style="3" customWidth="1"/>
    <col min="9218" max="9218" width="12.7109375" style="3" customWidth="1"/>
    <col min="9219" max="9220" width="14.7109375" style="3" customWidth="1"/>
    <col min="9221" max="9221" width="21.7109375" style="3" customWidth="1"/>
    <col min="9222" max="9223" width="6.7109375" style="3" customWidth="1"/>
    <col min="9224" max="9468" width="9.140625" style="3"/>
    <col min="9469" max="9469" width="58.7109375" style="3" customWidth="1"/>
    <col min="9470" max="9470" width="13.7109375" style="3" customWidth="1"/>
    <col min="9471" max="9471" width="14.7109375" style="3" customWidth="1"/>
    <col min="9472" max="9472" width="12.7109375" style="3" customWidth="1"/>
    <col min="9473" max="9473" width="14.7109375" style="3" customWidth="1"/>
    <col min="9474" max="9474" width="12.7109375" style="3" customWidth="1"/>
    <col min="9475" max="9476" width="14.7109375" style="3" customWidth="1"/>
    <col min="9477" max="9477" width="21.7109375" style="3" customWidth="1"/>
    <col min="9478" max="9479" width="6.7109375" style="3" customWidth="1"/>
    <col min="9480" max="9724" width="9.140625" style="3"/>
    <col min="9725" max="9725" width="58.7109375" style="3" customWidth="1"/>
    <col min="9726" max="9726" width="13.7109375" style="3" customWidth="1"/>
    <col min="9727" max="9727" width="14.7109375" style="3" customWidth="1"/>
    <col min="9728" max="9728" width="12.7109375" style="3" customWidth="1"/>
    <col min="9729" max="9729" width="14.7109375" style="3" customWidth="1"/>
    <col min="9730" max="9730" width="12.7109375" style="3" customWidth="1"/>
    <col min="9731" max="9732" width="14.7109375" style="3" customWidth="1"/>
    <col min="9733" max="9733" width="21.7109375" style="3" customWidth="1"/>
    <col min="9734" max="9735" width="6.7109375" style="3" customWidth="1"/>
    <col min="9736" max="9980" width="9.140625" style="3"/>
    <col min="9981" max="9981" width="58.7109375" style="3" customWidth="1"/>
    <col min="9982" max="9982" width="13.7109375" style="3" customWidth="1"/>
    <col min="9983" max="9983" width="14.7109375" style="3" customWidth="1"/>
    <col min="9984" max="9984" width="12.7109375" style="3" customWidth="1"/>
    <col min="9985" max="9985" width="14.7109375" style="3" customWidth="1"/>
    <col min="9986" max="9986" width="12.7109375" style="3" customWidth="1"/>
    <col min="9987" max="9988" width="14.7109375" style="3" customWidth="1"/>
    <col min="9989" max="9989" width="21.7109375" style="3" customWidth="1"/>
    <col min="9990" max="9991" width="6.7109375" style="3" customWidth="1"/>
    <col min="9992" max="10236" width="9.140625" style="3"/>
    <col min="10237" max="10237" width="58.7109375" style="3" customWidth="1"/>
    <col min="10238" max="10238" width="13.7109375" style="3" customWidth="1"/>
    <col min="10239" max="10239" width="14.7109375" style="3" customWidth="1"/>
    <col min="10240" max="10240" width="12.7109375" style="3" customWidth="1"/>
    <col min="10241" max="10241" width="14.7109375" style="3" customWidth="1"/>
    <col min="10242" max="10242" width="12.7109375" style="3" customWidth="1"/>
    <col min="10243" max="10244" width="14.7109375" style="3" customWidth="1"/>
    <col min="10245" max="10245" width="21.7109375" style="3" customWidth="1"/>
    <col min="10246" max="10247" width="6.7109375" style="3" customWidth="1"/>
    <col min="10248" max="10492" width="9.140625" style="3"/>
    <col min="10493" max="10493" width="58.7109375" style="3" customWidth="1"/>
    <col min="10494" max="10494" width="13.7109375" style="3" customWidth="1"/>
    <col min="10495" max="10495" width="14.7109375" style="3" customWidth="1"/>
    <col min="10496" max="10496" width="12.7109375" style="3" customWidth="1"/>
    <col min="10497" max="10497" width="14.7109375" style="3" customWidth="1"/>
    <col min="10498" max="10498" width="12.7109375" style="3" customWidth="1"/>
    <col min="10499" max="10500" width="14.7109375" style="3" customWidth="1"/>
    <col min="10501" max="10501" width="21.7109375" style="3" customWidth="1"/>
    <col min="10502" max="10503" width="6.7109375" style="3" customWidth="1"/>
    <col min="10504" max="10748" width="9.140625" style="3"/>
    <col min="10749" max="10749" width="58.7109375" style="3" customWidth="1"/>
    <col min="10750" max="10750" width="13.7109375" style="3" customWidth="1"/>
    <col min="10751" max="10751" width="14.7109375" style="3" customWidth="1"/>
    <col min="10752" max="10752" width="12.7109375" style="3" customWidth="1"/>
    <col min="10753" max="10753" width="14.7109375" style="3" customWidth="1"/>
    <col min="10754" max="10754" width="12.7109375" style="3" customWidth="1"/>
    <col min="10755" max="10756" width="14.7109375" style="3" customWidth="1"/>
    <col min="10757" max="10757" width="21.7109375" style="3" customWidth="1"/>
    <col min="10758" max="10759" width="6.7109375" style="3" customWidth="1"/>
    <col min="10760" max="11004" width="9.140625" style="3"/>
    <col min="11005" max="11005" width="58.7109375" style="3" customWidth="1"/>
    <col min="11006" max="11006" width="13.7109375" style="3" customWidth="1"/>
    <col min="11007" max="11007" width="14.7109375" style="3" customWidth="1"/>
    <col min="11008" max="11008" width="12.7109375" style="3" customWidth="1"/>
    <col min="11009" max="11009" width="14.7109375" style="3" customWidth="1"/>
    <col min="11010" max="11010" width="12.7109375" style="3" customWidth="1"/>
    <col min="11011" max="11012" width="14.7109375" style="3" customWidth="1"/>
    <col min="11013" max="11013" width="21.7109375" style="3" customWidth="1"/>
    <col min="11014" max="11015" width="6.7109375" style="3" customWidth="1"/>
    <col min="11016" max="11260" width="9.140625" style="3"/>
    <col min="11261" max="11261" width="58.7109375" style="3" customWidth="1"/>
    <col min="11262" max="11262" width="13.7109375" style="3" customWidth="1"/>
    <col min="11263" max="11263" width="14.7109375" style="3" customWidth="1"/>
    <col min="11264" max="11264" width="12.7109375" style="3" customWidth="1"/>
    <col min="11265" max="11265" width="14.7109375" style="3" customWidth="1"/>
    <col min="11266" max="11266" width="12.7109375" style="3" customWidth="1"/>
    <col min="11267" max="11268" width="14.7109375" style="3" customWidth="1"/>
    <col min="11269" max="11269" width="21.7109375" style="3" customWidth="1"/>
    <col min="11270" max="11271" width="6.7109375" style="3" customWidth="1"/>
    <col min="11272" max="11516" width="9.140625" style="3"/>
    <col min="11517" max="11517" width="58.7109375" style="3" customWidth="1"/>
    <col min="11518" max="11518" width="13.7109375" style="3" customWidth="1"/>
    <col min="11519" max="11519" width="14.7109375" style="3" customWidth="1"/>
    <col min="11520" max="11520" width="12.7109375" style="3" customWidth="1"/>
    <col min="11521" max="11521" width="14.7109375" style="3" customWidth="1"/>
    <col min="11522" max="11522" width="12.7109375" style="3" customWidth="1"/>
    <col min="11523" max="11524" width="14.7109375" style="3" customWidth="1"/>
    <col min="11525" max="11525" width="21.7109375" style="3" customWidth="1"/>
    <col min="11526" max="11527" width="6.7109375" style="3" customWidth="1"/>
    <col min="11528" max="11772" width="9.140625" style="3"/>
    <col min="11773" max="11773" width="58.7109375" style="3" customWidth="1"/>
    <col min="11774" max="11774" width="13.7109375" style="3" customWidth="1"/>
    <col min="11775" max="11775" width="14.7109375" style="3" customWidth="1"/>
    <col min="11776" max="11776" width="12.7109375" style="3" customWidth="1"/>
    <col min="11777" max="11777" width="14.7109375" style="3" customWidth="1"/>
    <col min="11778" max="11778" width="12.7109375" style="3" customWidth="1"/>
    <col min="11779" max="11780" width="14.7109375" style="3" customWidth="1"/>
    <col min="11781" max="11781" width="21.7109375" style="3" customWidth="1"/>
    <col min="11782" max="11783" width="6.7109375" style="3" customWidth="1"/>
    <col min="11784" max="12028" width="9.140625" style="3"/>
    <col min="12029" max="12029" width="58.7109375" style="3" customWidth="1"/>
    <col min="12030" max="12030" width="13.7109375" style="3" customWidth="1"/>
    <col min="12031" max="12031" width="14.7109375" style="3" customWidth="1"/>
    <col min="12032" max="12032" width="12.7109375" style="3" customWidth="1"/>
    <col min="12033" max="12033" width="14.7109375" style="3" customWidth="1"/>
    <col min="12034" max="12034" width="12.7109375" style="3" customWidth="1"/>
    <col min="12035" max="12036" width="14.7109375" style="3" customWidth="1"/>
    <col min="12037" max="12037" width="21.7109375" style="3" customWidth="1"/>
    <col min="12038" max="12039" width="6.7109375" style="3" customWidth="1"/>
    <col min="12040" max="12284" width="9.140625" style="3"/>
    <col min="12285" max="12285" width="58.7109375" style="3" customWidth="1"/>
    <col min="12286" max="12286" width="13.7109375" style="3" customWidth="1"/>
    <col min="12287" max="12287" width="14.7109375" style="3" customWidth="1"/>
    <col min="12288" max="12288" width="12.7109375" style="3" customWidth="1"/>
    <col min="12289" max="12289" width="14.7109375" style="3" customWidth="1"/>
    <col min="12290" max="12290" width="12.7109375" style="3" customWidth="1"/>
    <col min="12291" max="12292" width="14.7109375" style="3" customWidth="1"/>
    <col min="12293" max="12293" width="21.7109375" style="3" customWidth="1"/>
    <col min="12294" max="12295" width="6.7109375" style="3" customWidth="1"/>
    <col min="12296" max="12540" width="9.140625" style="3"/>
    <col min="12541" max="12541" width="58.7109375" style="3" customWidth="1"/>
    <col min="12542" max="12542" width="13.7109375" style="3" customWidth="1"/>
    <col min="12543" max="12543" width="14.7109375" style="3" customWidth="1"/>
    <col min="12544" max="12544" width="12.7109375" style="3" customWidth="1"/>
    <col min="12545" max="12545" width="14.7109375" style="3" customWidth="1"/>
    <col min="12546" max="12546" width="12.7109375" style="3" customWidth="1"/>
    <col min="12547" max="12548" width="14.7109375" style="3" customWidth="1"/>
    <col min="12549" max="12549" width="21.7109375" style="3" customWidth="1"/>
    <col min="12550" max="12551" width="6.7109375" style="3" customWidth="1"/>
    <col min="12552" max="12796" width="9.140625" style="3"/>
    <col min="12797" max="12797" width="58.7109375" style="3" customWidth="1"/>
    <col min="12798" max="12798" width="13.7109375" style="3" customWidth="1"/>
    <col min="12799" max="12799" width="14.7109375" style="3" customWidth="1"/>
    <col min="12800" max="12800" width="12.7109375" style="3" customWidth="1"/>
    <col min="12801" max="12801" width="14.7109375" style="3" customWidth="1"/>
    <col min="12802" max="12802" width="12.7109375" style="3" customWidth="1"/>
    <col min="12803" max="12804" width="14.7109375" style="3" customWidth="1"/>
    <col min="12805" max="12805" width="21.7109375" style="3" customWidth="1"/>
    <col min="12806" max="12807" width="6.7109375" style="3" customWidth="1"/>
    <col min="12808" max="13052" width="9.140625" style="3"/>
    <col min="13053" max="13053" width="58.7109375" style="3" customWidth="1"/>
    <col min="13054" max="13054" width="13.7109375" style="3" customWidth="1"/>
    <col min="13055" max="13055" width="14.7109375" style="3" customWidth="1"/>
    <col min="13056" max="13056" width="12.7109375" style="3" customWidth="1"/>
    <col min="13057" max="13057" width="14.7109375" style="3" customWidth="1"/>
    <col min="13058" max="13058" width="12.7109375" style="3" customWidth="1"/>
    <col min="13059" max="13060" width="14.7109375" style="3" customWidth="1"/>
    <col min="13061" max="13061" width="21.7109375" style="3" customWidth="1"/>
    <col min="13062" max="13063" width="6.7109375" style="3" customWidth="1"/>
    <col min="13064" max="13308" width="9.140625" style="3"/>
    <col min="13309" max="13309" width="58.7109375" style="3" customWidth="1"/>
    <col min="13310" max="13310" width="13.7109375" style="3" customWidth="1"/>
    <col min="13311" max="13311" width="14.7109375" style="3" customWidth="1"/>
    <col min="13312" max="13312" width="12.7109375" style="3" customWidth="1"/>
    <col min="13313" max="13313" width="14.7109375" style="3" customWidth="1"/>
    <col min="13314" max="13314" width="12.7109375" style="3" customWidth="1"/>
    <col min="13315" max="13316" width="14.7109375" style="3" customWidth="1"/>
    <col min="13317" max="13317" width="21.7109375" style="3" customWidth="1"/>
    <col min="13318" max="13319" width="6.7109375" style="3" customWidth="1"/>
    <col min="13320" max="13564" width="9.140625" style="3"/>
    <col min="13565" max="13565" width="58.7109375" style="3" customWidth="1"/>
    <col min="13566" max="13566" width="13.7109375" style="3" customWidth="1"/>
    <col min="13567" max="13567" width="14.7109375" style="3" customWidth="1"/>
    <col min="13568" max="13568" width="12.7109375" style="3" customWidth="1"/>
    <col min="13569" max="13569" width="14.7109375" style="3" customWidth="1"/>
    <col min="13570" max="13570" width="12.7109375" style="3" customWidth="1"/>
    <col min="13571" max="13572" width="14.7109375" style="3" customWidth="1"/>
    <col min="13573" max="13573" width="21.7109375" style="3" customWidth="1"/>
    <col min="13574" max="13575" width="6.7109375" style="3" customWidth="1"/>
    <col min="13576" max="13820" width="9.140625" style="3"/>
    <col min="13821" max="13821" width="58.7109375" style="3" customWidth="1"/>
    <col min="13822" max="13822" width="13.7109375" style="3" customWidth="1"/>
    <col min="13823" max="13823" width="14.7109375" style="3" customWidth="1"/>
    <col min="13824" max="13824" width="12.7109375" style="3" customWidth="1"/>
    <col min="13825" max="13825" width="14.7109375" style="3" customWidth="1"/>
    <col min="13826" max="13826" width="12.7109375" style="3" customWidth="1"/>
    <col min="13827" max="13828" width="14.7109375" style="3" customWidth="1"/>
    <col min="13829" max="13829" width="21.7109375" style="3" customWidth="1"/>
    <col min="13830" max="13831" width="6.7109375" style="3" customWidth="1"/>
    <col min="13832" max="14076" width="9.140625" style="3"/>
    <col min="14077" max="14077" width="58.7109375" style="3" customWidth="1"/>
    <col min="14078" max="14078" width="13.7109375" style="3" customWidth="1"/>
    <col min="14079" max="14079" width="14.7109375" style="3" customWidth="1"/>
    <col min="14080" max="14080" width="12.7109375" style="3" customWidth="1"/>
    <col min="14081" max="14081" width="14.7109375" style="3" customWidth="1"/>
    <col min="14082" max="14082" width="12.7109375" style="3" customWidth="1"/>
    <col min="14083" max="14084" width="14.7109375" style="3" customWidth="1"/>
    <col min="14085" max="14085" width="21.7109375" style="3" customWidth="1"/>
    <col min="14086" max="14087" width="6.7109375" style="3" customWidth="1"/>
    <col min="14088" max="14332" width="9.140625" style="3"/>
    <col min="14333" max="14333" width="58.7109375" style="3" customWidth="1"/>
    <col min="14334" max="14334" width="13.7109375" style="3" customWidth="1"/>
    <col min="14335" max="14335" width="14.7109375" style="3" customWidth="1"/>
    <col min="14336" max="14336" width="12.7109375" style="3" customWidth="1"/>
    <col min="14337" max="14337" width="14.7109375" style="3" customWidth="1"/>
    <col min="14338" max="14338" width="12.7109375" style="3" customWidth="1"/>
    <col min="14339" max="14340" width="14.7109375" style="3" customWidth="1"/>
    <col min="14341" max="14341" width="21.7109375" style="3" customWidth="1"/>
    <col min="14342" max="14343" width="6.7109375" style="3" customWidth="1"/>
    <col min="14344" max="14588" width="9.140625" style="3"/>
    <col min="14589" max="14589" width="58.7109375" style="3" customWidth="1"/>
    <col min="14590" max="14590" width="13.7109375" style="3" customWidth="1"/>
    <col min="14591" max="14591" width="14.7109375" style="3" customWidth="1"/>
    <col min="14592" max="14592" width="12.7109375" style="3" customWidth="1"/>
    <col min="14593" max="14593" width="14.7109375" style="3" customWidth="1"/>
    <col min="14594" max="14594" width="12.7109375" style="3" customWidth="1"/>
    <col min="14595" max="14596" width="14.7109375" style="3" customWidth="1"/>
    <col min="14597" max="14597" width="21.7109375" style="3" customWidth="1"/>
    <col min="14598" max="14599" width="6.7109375" style="3" customWidth="1"/>
    <col min="14600" max="14844" width="9.140625" style="3"/>
    <col min="14845" max="14845" width="58.7109375" style="3" customWidth="1"/>
    <col min="14846" max="14846" width="13.7109375" style="3" customWidth="1"/>
    <col min="14847" max="14847" width="14.7109375" style="3" customWidth="1"/>
    <col min="14848" max="14848" width="12.7109375" style="3" customWidth="1"/>
    <col min="14849" max="14849" width="14.7109375" style="3" customWidth="1"/>
    <col min="14850" max="14850" width="12.7109375" style="3" customWidth="1"/>
    <col min="14851" max="14852" width="14.7109375" style="3" customWidth="1"/>
    <col min="14853" max="14853" width="21.7109375" style="3" customWidth="1"/>
    <col min="14854" max="14855" width="6.7109375" style="3" customWidth="1"/>
    <col min="14856" max="15100" width="9.140625" style="3"/>
    <col min="15101" max="15101" width="58.7109375" style="3" customWidth="1"/>
    <col min="15102" max="15102" width="13.7109375" style="3" customWidth="1"/>
    <col min="15103" max="15103" width="14.7109375" style="3" customWidth="1"/>
    <col min="15104" max="15104" width="12.7109375" style="3" customWidth="1"/>
    <col min="15105" max="15105" width="14.7109375" style="3" customWidth="1"/>
    <col min="15106" max="15106" width="12.7109375" style="3" customWidth="1"/>
    <col min="15107" max="15108" width="14.7109375" style="3" customWidth="1"/>
    <col min="15109" max="15109" width="21.7109375" style="3" customWidth="1"/>
    <col min="15110" max="15111" width="6.7109375" style="3" customWidth="1"/>
    <col min="15112" max="15356" width="9.140625" style="3"/>
    <col min="15357" max="15357" width="58.7109375" style="3" customWidth="1"/>
    <col min="15358" max="15358" width="13.7109375" style="3" customWidth="1"/>
    <col min="15359" max="15359" width="14.7109375" style="3" customWidth="1"/>
    <col min="15360" max="15360" width="12.7109375" style="3" customWidth="1"/>
    <col min="15361" max="15361" width="14.7109375" style="3" customWidth="1"/>
    <col min="15362" max="15362" width="12.7109375" style="3" customWidth="1"/>
    <col min="15363" max="15364" width="14.7109375" style="3" customWidth="1"/>
    <col min="15365" max="15365" width="21.7109375" style="3" customWidth="1"/>
    <col min="15366" max="15367" width="6.7109375" style="3" customWidth="1"/>
    <col min="15368" max="15612" width="9.140625" style="3"/>
    <col min="15613" max="15613" width="58.7109375" style="3" customWidth="1"/>
    <col min="15614" max="15614" width="13.7109375" style="3" customWidth="1"/>
    <col min="15615" max="15615" width="14.7109375" style="3" customWidth="1"/>
    <col min="15616" max="15616" width="12.7109375" style="3" customWidth="1"/>
    <col min="15617" max="15617" width="14.7109375" style="3" customWidth="1"/>
    <col min="15618" max="15618" width="12.7109375" style="3" customWidth="1"/>
    <col min="15619" max="15620" width="14.7109375" style="3" customWidth="1"/>
    <col min="15621" max="15621" width="21.7109375" style="3" customWidth="1"/>
    <col min="15622" max="15623" width="6.7109375" style="3" customWidth="1"/>
    <col min="15624" max="15868" width="9.140625" style="3"/>
    <col min="15869" max="15869" width="58.7109375" style="3" customWidth="1"/>
    <col min="15870" max="15870" width="13.7109375" style="3" customWidth="1"/>
    <col min="15871" max="15871" width="14.7109375" style="3" customWidth="1"/>
    <col min="15872" max="15872" width="12.7109375" style="3" customWidth="1"/>
    <col min="15873" max="15873" width="14.7109375" style="3" customWidth="1"/>
    <col min="15874" max="15874" width="12.7109375" style="3" customWidth="1"/>
    <col min="15875" max="15876" width="14.7109375" style="3" customWidth="1"/>
    <col min="15877" max="15877" width="21.7109375" style="3" customWidth="1"/>
    <col min="15878" max="15879" width="6.7109375" style="3" customWidth="1"/>
    <col min="15880" max="16124" width="9.140625" style="3"/>
    <col min="16125" max="16125" width="58.7109375" style="3" customWidth="1"/>
    <col min="16126" max="16126" width="13.7109375" style="3" customWidth="1"/>
    <col min="16127" max="16127" width="14.7109375" style="3" customWidth="1"/>
    <col min="16128" max="16128" width="12.7109375" style="3" customWidth="1"/>
    <col min="16129" max="16129" width="14.7109375" style="3" customWidth="1"/>
    <col min="16130" max="16130" width="12.7109375" style="3" customWidth="1"/>
    <col min="16131" max="16132" width="14.7109375" style="3" customWidth="1"/>
    <col min="16133" max="16133" width="21.7109375" style="3" customWidth="1"/>
    <col min="16134" max="16135" width="6.7109375" style="3" customWidth="1"/>
    <col min="16136" max="16384" width="9.140625" style="3"/>
  </cols>
  <sheetData>
    <row r="1" spans="1:10" ht="29.25" customHeight="1" x14ac:dyDescent="0.25">
      <c r="A1" s="234" t="s">
        <v>356</v>
      </c>
      <c r="B1" s="234"/>
      <c r="C1" s="234"/>
      <c r="D1" s="234"/>
      <c r="E1" s="234"/>
      <c r="F1" s="234"/>
      <c r="G1" s="234"/>
      <c r="H1" s="234"/>
    </row>
    <row r="2" spans="1:10" ht="15" customHeight="1" x14ac:dyDescent="0.2">
      <c r="A2" s="126"/>
      <c r="B2" s="1"/>
      <c r="C2" s="2"/>
      <c r="D2" s="1"/>
      <c r="E2" s="2"/>
      <c r="F2" s="1"/>
      <c r="G2" s="1"/>
      <c r="H2" s="119"/>
    </row>
    <row r="3" spans="1:10" s="121" customFormat="1" ht="15" customHeight="1" x14ac:dyDescent="0.2">
      <c r="A3" s="126"/>
      <c r="B3" s="1"/>
      <c r="C3" s="2"/>
      <c r="D3" s="1"/>
      <c r="E3" s="2"/>
      <c r="F3" s="1"/>
      <c r="G3" s="1"/>
      <c r="H3" s="4" t="s">
        <v>0</v>
      </c>
    </row>
    <row r="4" spans="1:10" s="121" customFormat="1" ht="15" customHeight="1" x14ac:dyDescent="0.2">
      <c r="A4" s="331" t="s">
        <v>343</v>
      </c>
      <c r="B4" s="334" t="s">
        <v>1</v>
      </c>
      <c r="C4" s="239"/>
      <c r="D4" s="239"/>
      <c r="E4" s="240"/>
      <c r="F4" s="241" t="s">
        <v>321</v>
      </c>
      <c r="G4" s="242"/>
      <c r="H4" s="120"/>
    </row>
    <row r="5" spans="1:10" s="121" customFormat="1" ht="15" customHeight="1" x14ac:dyDescent="0.2">
      <c r="A5" s="332"/>
      <c r="B5" s="335" t="s">
        <v>35</v>
      </c>
      <c r="C5" s="254"/>
      <c r="D5" s="253" t="s">
        <v>323</v>
      </c>
      <c r="E5" s="254"/>
      <c r="F5" s="243"/>
      <c r="G5" s="244"/>
      <c r="H5" s="120"/>
    </row>
    <row r="6" spans="1:10" s="121" customFormat="1" ht="12.75" x14ac:dyDescent="0.2">
      <c r="A6" s="332"/>
      <c r="B6" s="336"/>
      <c r="C6" s="255"/>
      <c r="D6" s="245"/>
      <c r="E6" s="255"/>
      <c r="F6" s="245"/>
      <c r="G6" s="246"/>
      <c r="H6" s="120"/>
    </row>
    <row r="7" spans="1:10" s="121" customFormat="1" ht="15" customHeight="1" x14ac:dyDescent="0.2">
      <c r="A7" s="332"/>
      <c r="B7" s="337" t="s">
        <v>318</v>
      </c>
      <c r="C7" s="247" t="s">
        <v>338</v>
      </c>
      <c r="D7" s="247" t="s">
        <v>318</v>
      </c>
      <c r="E7" s="247" t="s">
        <v>338</v>
      </c>
      <c r="F7" s="247" t="s">
        <v>241</v>
      </c>
      <c r="G7" s="250" t="s">
        <v>322</v>
      </c>
      <c r="H7" s="120"/>
    </row>
    <row r="8" spans="1:10" s="121" customFormat="1" ht="15" customHeight="1" x14ac:dyDescent="0.2">
      <c r="A8" s="332"/>
      <c r="B8" s="332"/>
      <c r="C8" s="248"/>
      <c r="D8" s="248"/>
      <c r="E8" s="248"/>
      <c r="F8" s="248"/>
      <c r="G8" s="251"/>
      <c r="H8" s="120"/>
    </row>
    <row r="9" spans="1:10" s="121" customFormat="1" ht="15" customHeight="1" x14ac:dyDescent="0.2">
      <c r="A9" s="333"/>
      <c r="B9" s="333"/>
      <c r="C9" s="249"/>
      <c r="D9" s="249"/>
      <c r="E9" s="249"/>
      <c r="F9" s="249"/>
      <c r="G9" s="252"/>
      <c r="H9" s="120"/>
    </row>
    <row r="10" spans="1:10" ht="15" customHeight="1" x14ac:dyDescent="0.2">
      <c r="A10" s="95" t="s">
        <v>3</v>
      </c>
      <c r="B10" s="96">
        <v>1</v>
      </c>
      <c r="C10" s="96">
        <v>2</v>
      </c>
      <c r="D10" s="97">
        <v>3</v>
      </c>
      <c r="E10" s="96">
        <v>4</v>
      </c>
      <c r="F10" s="96">
        <v>5</v>
      </c>
      <c r="G10" s="98">
        <v>6</v>
      </c>
      <c r="H10" s="120"/>
    </row>
    <row r="11" spans="1:10" ht="15" customHeight="1" x14ac:dyDescent="0.2">
      <c r="A11" s="126"/>
      <c r="B11" s="1"/>
      <c r="C11" s="2"/>
      <c r="D11" s="1"/>
      <c r="E11" s="2"/>
      <c r="F11" s="1"/>
      <c r="G11" s="1"/>
      <c r="H11" s="119"/>
      <c r="J11" s="1"/>
    </row>
    <row r="12" spans="1:10" ht="15" customHeight="1" x14ac:dyDescent="0.2">
      <c r="A12" s="123" t="s">
        <v>4</v>
      </c>
      <c r="B12" s="162">
        <v>1388443.3896907293</v>
      </c>
      <c r="C12" s="163">
        <v>100.50595698416573</v>
      </c>
      <c r="D12" s="162">
        <v>1310.5127093534888</v>
      </c>
      <c r="E12" s="163">
        <v>108.75899036068945</v>
      </c>
      <c r="F12" s="162">
        <v>2304633.6078663976</v>
      </c>
      <c r="G12" s="162">
        <v>1659.8686161628427</v>
      </c>
      <c r="H12" s="6" t="s">
        <v>5</v>
      </c>
    </row>
    <row r="13" spans="1:10" ht="15" customHeight="1" x14ac:dyDescent="0.2">
      <c r="A13" s="124"/>
      <c r="B13" s="187"/>
      <c r="C13" s="188"/>
      <c r="D13" s="187"/>
      <c r="E13" s="188"/>
      <c r="F13" s="187"/>
      <c r="G13" s="187"/>
      <c r="H13" s="6" t="s">
        <v>5</v>
      </c>
    </row>
    <row r="14" spans="1:10" ht="15" customHeight="1" x14ac:dyDescent="0.2">
      <c r="A14" s="123" t="s">
        <v>6</v>
      </c>
      <c r="B14" s="162">
        <v>911898.26884241763</v>
      </c>
      <c r="C14" s="163">
        <v>100.45062676332842</v>
      </c>
      <c r="D14" s="162">
        <v>1312.2650714008994</v>
      </c>
      <c r="E14" s="163">
        <v>106.61189450901863</v>
      </c>
      <c r="F14" s="162">
        <v>1543776.5804102556</v>
      </c>
      <c r="G14" s="162">
        <v>1692.9263199171958</v>
      </c>
      <c r="H14" s="6" t="s">
        <v>5</v>
      </c>
    </row>
    <row r="15" spans="1:10" ht="15" customHeight="1" x14ac:dyDescent="0.2">
      <c r="A15" s="33" t="s">
        <v>7</v>
      </c>
      <c r="B15" s="166">
        <v>317359.89069895819</v>
      </c>
      <c r="C15" s="167">
        <v>100.18003165564318</v>
      </c>
      <c r="D15" s="166">
        <v>1069.6551316812652</v>
      </c>
      <c r="E15" s="167">
        <v>108.2643230746382</v>
      </c>
      <c r="F15" s="166">
        <v>540660.79846957233</v>
      </c>
      <c r="G15" s="166">
        <v>1703.6204457936158</v>
      </c>
      <c r="H15" s="6" t="s">
        <v>5</v>
      </c>
    </row>
    <row r="16" spans="1:10" ht="15" customHeight="1" x14ac:dyDescent="0.2">
      <c r="A16" s="33" t="s">
        <v>8</v>
      </c>
      <c r="B16" s="166">
        <v>1295.8996786412499</v>
      </c>
      <c r="C16" s="167">
        <v>99.217754095735586</v>
      </c>
      <c r="D16" s="166">
        <v>740.72251616931101</v>
      </c>
      <c r="E16" s="167">
        <v>99.698334838721109</v>
      </c>
      <c r="F16" s="166">
        <v>2063.13034089641</v>
      </c>
      <c r="G16" s="166">
        <v>1592.0447970629955</v>
      </c>
      <c r="H16" s="6" t="s">
        <v>5</v>
      </c>
    </row>
    <row r="17" spans="1:8" ht="15" customHeight="1" x14ac:dyDescent="0.2">
      <c r="A17" s="33" t="s">
        <v>9</v>
      </c>
      <c r="B17" s="189" t="s">
        <v>10</v>
      </c>
      <c r="C17" s="190" t="s">
        <v>10</v>
      </c>
      <c r="D17" s="189" t="s">
        <v>10</v>
      </c>
      <c r="E17" s="190" t="s">
        <v>10</v>
      </c>
      <c r="F17" s="189" t="s">
        <v>10</v>
      </c>
      <c r="G17" s="189" t="s">
        <v>10</v>
      </c>
      <c r="H17" s="6" t="s">
        <v>5</v>
      </c>
    </row>
    <row r="18" spans="1:8" ht="15" customHeight="1" x14ac:dyDescent="0.2">
      <c r="A18" s="33" t="s">
        <v>11</v>
      </c>
      <c r="B18" s="166">
        <v>216639.72910305506</v>
      </c>
      <c r="C18" s="167">
        <v>101.38044530527861</v>
      </c>
      <c r="D18" s="166">
        <v>985.74363540135903</v>
      </c>
      <c r="E18" s="167">
        <v>107.8477978415708</v>
      </c>
      <c r="F18" s="166">
        <v>370767.40050846135</v>
      </c>
      <c r="G18" s="166">
        <v>1711.4469356268817</v>
      </c>
      <c r="H18" s="6" t="s">
        <v>5</v>
      </c>
    </row>
    <row r="19" spans="1:8" ht="15" customHeight="1" x14ac:dyDescent="0.2">
      <c r="A19" s="33" t="s">
        <v>12</v>
      </c>
      <c r="B19" s="166">
        <v>529.81706342849998</v>
      </c>
      <c r="C19" s="167">
        <v>83.501578475678599</v>
      </c>
      <c r="D19" s="166">
        <v>2082.0617989960997</v>
      </c>
      <c r="E19" s="167">
        <v>121.39932084707495</v>
      </c>
      <c r="F19" s="166">
        <v>969.61994828389993</v>
      </c>
      <c r="G19" s="166">
        <v>1830.1032851025802</v>
      </c>
      <c r="H19" s="6" t="s">
        <v>5</v>
      </c>
    </row>
    <row r="20" spans="1:8" ht="15" customHeight="1" x14ac:dyDescent="0.2">
      <c r="A20" s="33" t="s">
        <v>13</v>
      </c>
      <c r="B20" s="166">
        <v>87641.03995803521</v>
      </c>
      <c r="C20" s="167">
        <v>95.644565553930548</v>
      </c>
      <c r="D20" s="166">
        <v>1270.129864824956</v>
      </c>
      <c r="E20" s="167">
        <v>109.77846591857512</v>
      </c>
      <c r="F20" s="166">
        <v>148411.23741021045</v>
      </c>
      <c r="G20" s="166">
        <v>1693.3988629216813</v>
      </c>
      <c r="H20" s="6" t="s">
        <v>5</v>
      </c>
    </row>
    <row r="21" spans="1:8" ht="15" customHeight="1" x14ac:dyDescent="0.2">
      <c r="A21" s="124"/>
      <c r="B21" s="187"/>
      <c r="C21" s="188"/>
      <c r="D21" s="187"/>
      <c r="E21" s="188"/>
      <c r="F21" s="187"/>
      <c r="G21" s="187"/>
      <c r="H21" s="6" t="s">
        <v>5</v>
      </c>
    </row>
    <row r="22" spans="1:8" ht="15" customHeight="1" x14ac:dyDescent="0.2">
      <c r="A22" s="33" t="s">
        <v>14</v>
      </c>
      <c r="B22" s="166">
        <v>28079.877741506501</v>
      </c>
      <c r="C22" s="167">
        <v>92.690231527011221</v>
      </c>
      <c r="D22" s="166">
        <v>954.63651283934371</v>
      </c>
      <c r="E22" s="167">
        <v>107.47736970966824</v>
      </c>
      <c r="F22" s="166">
        <v>49453.968578633925</v>
      </c>
      <c r="G22" s="166">
        <v>1761.1888852896654</v>
      </c>
      <c r="H22" s="6" t="s">
        <v>5</v>
      </c>
    </row>
    <row r="23" spans="1:8" ht="15" customHeight="1" x14ac:dyDescent="0.2">
      <c r="A23" s="33" t="s">
        <v>15</v>
      </c>
      <c r="B23" s="166">
        <v>11743.698878223498</v>
      </c>
      <c r="C23" s="167">
        <v>95.076440608588655</v>
      </c>
      <c r="D23" s="166">
        <v>970.57534986106248</v>
      </c>
      <c r="E23" s="167">
        <v>104.55265085036652</v>
      </c>
      <c r="F23" s="166">
        <v>21670.335190417882</v>
      </c>
      <c r="G23" s="166">
        <v>1845.2734027948793</v>
      </c>
      <c r="H23" s="6" t="s">
        <v>5</v>
      </c>
    </row>
    <row r="24" spans="1:8" ht="15" customHeight="1" x14ac:dyDescent="0.2">
      <c r="A24" s="124"/>
      <c r="B24" s="187"/>
      <c r="C24" s="188"/>
      <c r="D24" s="187"/>
      <c r="E24" s="188"/>
      <c r="F24" s="187"/>
      <c r="G24" s="187"/>
      <c r="H24" s="6" t="s">
        <v>5</v>
      </c>
    </row>
    <row r="25" spans="1:8" ht="15" customHeight="1" x14ac:dyDescent="0.2">
      <c r="A25" s="33" t="s">
        <v>16</v>
      </c>
      <c r="B25" s="166">
        <v>29031.731101191501</v>
      </c>
      <c r="C25" s="167">
        <v>102.98395714424076</v>
      </c>
      <c r="D25" s="166">
        <v>974.4326526703062</v>
      </c>
      <c r="E25" s="167">
        <v>108.9352023003233</v>
      </c>
      <c r="F25" s="166">
        <v>48891.259708338293</v>
      </c>
      <c r="G25" s="166">
        <v>1684.0628461983697</v>
      </c>
      <c r="H25" s="6" t="s">
        <v>5</v>
      </c>
    </row>
    <row r="26" spans="1:8" ht="15" customHeight="1" x14ac:dyDescent="0.2">
      <c r="A26" s="33" t="s">
        <v>17</v>
      </c>
      <c r="B26" s="166">
        <v>356790.99480640446</v>
      </c>
      <c r="C26" s="167">
        <v>94.782932842429119</v>
      </c>
      <c r="D26" s="166">
        <v>1484.3653589323994</v>
      </c>
      <c r="E26" s="167">
        <v>104.71340593480581</v>
      </c>
      <c r="F26" s="166">
        <v>597564.64686211466</v>
      </c>
      <c r="G26" s="166">
        <v>1674.8310791486049</v>
      </c>
      <c r="H26" s="6" t="s">
        <v>5</v>
      </c>
    </row>
    <row r="27" spans="1:8" ht="15" customHeight="1" x14ac:dyDescent="0.2">
      <c r="A27" s="33" t="s">
        <v>18</v>
      </c>
      <c r="B27" s="166">
        <v>180635.77449435924</v>
      </c>
      <c r="C27" s="167">
        <v>115.71543676640097</v>
      </c>
      <c r="D27" s="166">
        <v>1508.4657265336307</v>
      </c>
      <c r="E27" s="167">
        <v>107.68055983776968</v>
      </c>
      <c r="F27" s="166">
        <v>307205.90679159673</v>
      </c>
      <c r="G27" s="166">
        <v>1700.6924993210018</v>
      </c>
      <c r="H27" s="6" t="s">
        <v>5</v>
      </c>
    </row>
    <row r="28" spans="1:8" ht="15" customHeight="1" x14ac:dyDescent="0.2">
      <c r="A28" s="124"/>
      <c r="B28" s="187"/>
      <c r="C28" s="188"/>
      <c r="D28" s="187"/>
      <c r="E28" s="188"/>
      <c r="F28" s="187"/>
      <c r="G28" s="187"/>
      <c r="H28" s="6" t="s">
        <v>5</v>
      </c>
    </row>
    <row r="29" spans="1:8" ht="15" customHeight="1" x14ac:dyDescent="0.2">
      <c r="A29" s="123" t="s">
        <v>19</v>
      </c>
      <c r="B29" s="162">
        <v>476545.12084828032</v>
      </c>
      <c r="C29" s="163">
        <v>100.61200484675305</v>
      </c>
      <c r="D29" s="162">
        <v>1307.1594572741612</v>
      </c>
      <c r="E29" s="163">
        <v>113.14384717270822</v>
      </c>
      <c r="F29" s="162">
        <v>760857.02745614119</v>
      </c>
      <c r="G29" s="162">
        <v>1596.6106758196743</v>
      </c>
      <c r="H29" s="6" t="s">
        <v>5</v>
      </c>
    </row>
    <row r="30" spans="1:8" ht="15" customHeight="1" x14ac:dyDescent="0.2">
      <c r="A30" s="33" t="s">
        <v>243</v>
      </c>
      <c r="B30" s="166"/>
      <c r="C30" s="167"/>
      <c r="D30" s="166"/>
      <c r="E30" s="167"/>
      <c r="F30" s="166"/>
      <c r="G30" s="166"/>
      <c r="H30" s="6"/>
    </row>
    <row r="31" spans="1:8" ht="15" customHeight="1" x14ac:dyDescent="0.2">
      <c r="A31" s="33" t="s">
        <v>20</v>
      </c>
      <c r="B31" s="166">
        <v>272708.12136744749</v>
      </c>
      <c r="C31" s="167">
        <v>100.72874322331495</v>
      </c>
      <c r="D31" s="166">
        <v>1481.5589971457048</v>
      </c>
      <c r="E31" s="167">
        <v>113.48460232038533</v>
      </c>
      <c r="F31" s="166">
        <v>440960.00131883513</v>
      </c>
      <c r="G31" s="166">
        <v>1616.9668842560238</v>
      </c>
      <c r="H31" s="6" t="s">
        <v>5</v>
      </c>
    </row>
    <row r="32" spans="1:8" ht="15" customHeight="1" x14ac:dyDescent="0.2">
      <c r="A32" s="33" t="s">
        <v>21</v>
      </c>
      <c r="B32" s="166">
        <v>203814.32448084062</v>
      </c>
      <c r="C32" s="167">
        <v>100.45645808370737</v>
      </c>
      <c r="D32" s="166">
        <v>1073.7443452620619</v>
      </c>
      <c r="E32" s="167">
        <v>112.45958357975351</v>
      </c>
      <c r="F32" s="166">
        <v>319859.88613730634</v>
      </c>
      <c r="G32" s="166">
        <v>1569.3690173743134</v>
      </c>
      <c r="H32" s="6" t="s">
        <v>5</v>
      </c>
    </row>
    <row r="33" spans="1:8" ht="15" customHeight="1" x14ac:dyDescent="0.2">
      <c r="A33" s="33" t="s">
        <v>22</v>
      </c>
      <c r="B33" s="166">
        <v>24826.499999999887</v>
      </c>
      <c r="C33" s="167">
        <v>102.17034564001759</v>
      </c>
      <c r="D33" s="166">
        <v>1256.6065460965826</v>
      </c>
      <c r="E33" s="167">
        <v>110.92276586644137</v>
      </c>
      <c r="F33" s="166">
        <v>40435.137999999999</v>
      </c>
      <c r="G33" s="166">
        <v>1628.7087587859821</v>
      </c>
      <c r="H33" s="6" t="s">
        <v>5</v>
      </c>
    </row>
    <row r="34" spans="1:8" ht="15" customHeight="1" x14ac:dyDescent="0.2">
      <c r="A34" s="124"/>
      <c r="B34" s="187"/>
      <c r="C34" s="188"/>
      <c r="D34" s="187"/>
      <c r="E34" s="188"/>
      <c r="F34" s="187"/>
      <c r="G34" s="187"/>
      <c r="H34" s="6" t="s">
        <v>5</v>
      </c>
    </row>
    <row r="35" spans="1:8" ht="15" customHeight="1" x14ac:dyDescent="0.2">
      <c r="A35" s="123" t="s">
        <v>23</v>
      </c>
      <c r="B35" s="162">
        <v>272708.12136744749</v>
      </c>
      <c r="C35" s="163">
        <v>100.72874322331495</v>
      </c>
      <c r="D35" s="162">
        <v>1481.5589971457048</v>
      </c>
      <c r="E35" s="163">
        <v>113.48460232038533</v>
      </c>
      <c r="F35" s="162">
        <v>440960.00131883513</v>
      </c>
      <c r="G35" s="162">
        <v>1616.9668842560238</v>
      </c>
      <c r="H35" s="6" t="s">
        <v>5</v>
      </c>
    </row>
    <row r="36" spans="1:8" ht="15" customHeight="1" x14ac:dyDescent="0.2">
      <c r="A36" s="33" t="s">
        <v>24</v>
      </c>
      <c r="B36" s="166">
        <v>73466.629601519511</v>
      </c>
      <c r="C36" s="167">
        <v>99.671753272036938</v>
      </c>
      <c r="D36" s="166">
        <v>1347.4496492528594</v>
      </c>
      <c r="E36" s="167">
        <v>108.06627786141097</v>
      </c>
      <c r="F36" s="166">
        <v>118264.42621161049</v>
      </c>
      <c r="G36" s="166">
        <v>1609.7706789201125</v>
      </c>
      <c r="H36" s="6" t="s">
        <v>5</v>
      </c>
    </row>
    <row r="37" spans="1:8" ht="15" customHeight="1" x14ac:dyDescent="0.2">
      <c r="A37" s="33" t="s">
        <v>25</v>
      </c>
      <c r="B37" s="166">
        <v>144561.35000000015</v>
      </c>
      <c r="C37" s="167">
        <v>100.67728100057917</v>
      </c>
      <c r="D37" s="166">
        <v>1566.0270103315979</v>
      </c>
      <c r="E37" s="167">
        <v>116.69327620070185</v>
      </c>
      <c r="F37" s="166">
        <v>230950.97</v>
      </c>
      <c r="G37" s="166">
        <v>1597.5983207129689</v>
      </c>
      <c r="H37" s="6" t="s">
        <v>5</v>
      </c>
    </row>
    <row r="38" spans="1:8" ht="15" customHeight="1" x14ac:dyDescent="0.2">
      <c r="A38" s="33" t="s">
        <v>26</v>
      </c>
      <c r="B38" s="166">
        <v>43388.475000000006</v>
      </c>
      <c r="C38" s="167">
        <v>102.09707563602608</v>
      </c>
      <c r="D38" s="166">
        <v>1453.0978714201563</v>
      </c>
      <c r="E38" s="167">
        <v>111.78950213695438</v>
      </c>
      <c r="F38" s="166">
        <v>73408.370999999999</v>
      </c>
      <c r="G38" s="166">
        <v>1691.8864053184627</v>
      </c>
      <c r="H38" s="6" t="s">
        <v>5</v>
      </c>
    </row>
    <row r="39" spans="1:8" ht="15" customHeight="1" x14ac:dyDescent="0.2">
      <c r="A39" s="33" t="s">
        <v>40</v>
      </c>
      <c r="B39" s="166">
        <v>11291.66676592775</v>
      </c>
      <c r="C39" s="167">
        <v>103.21019597199621</v>
      </c>
      <c r="D39" s="166">
        <v>1382.0729414997577</v>
      </c>
      <c r="E39" s="167">
        <v>111.12408397529568</v>
      </c>
      <c r="F39" s="166">
        <v>18336.234107224649</v>
      </c>
      <c r="G39" s="166">
        <v>1623.8731169922285</v>
      </c>
      <c r="H39" s="6" t="s">
        <v>5</v>
      </c>
    </row>
    <row r="40" spans="1:8" ht="15" customHeight="1" x14ac:dyDescent="0.2">
      <c r="A40" s="124"/>
      <c r="B40" s="187"/>
      <c r="C40" s="188"/>
      <c r="D40" s="187"/>
      <c r="E40" s="188"/>
      <c r="F40" s="187"/>
      <c r="G40" s="187"/>
      <c r="H40" s="6" t="s">
        <v>5</v>
      </c>
    </row>
    <row r="41" spans="1:8" ht="15" customHeight="1" x14ac:dyDescent="0.2">
      <c r="A41" s="123" t="s">
        <v>27</v>
      </c>
      <c r="B41" s="162">
        <v>203814.32448084062</v>
      </c>
      <c r="C41" s="163">
        <v>100.45645808370737</v>
      </c>
      <c r="D41" s="162">
        <v>1073.7443452620619</v>
      </c>
      <c r="E41" s="163">
        <v>112.45958357975351</v>
      </c>
      <c r="F41" s="162">
        <v>319859.88613730634</v>
      </c>
      <c r="G41" s="162">
        <v>1569.3690173743134</v>
      </c>
      <c r="H41" s="6" t="s">
        <v>5</v>
      </c>
    </row>
    <row r="42" spans="1:8" ht="15" customHeight="1" x14ac:dyDescent="0.2">
      <c r="A42" s="33" t="s">
        <v>24</v>
      </c>
      <c r="B42" s="166">
        <v>14791.474480838751</v>
      </c>
      <c r="C42" s="167">
        <v>88.807549858670214</v>
      </c>
      <c r="D42" s="166">
        <v>1192.6515226206136</v>
      </c>
      <c r="E42" s="167">
        <v>109.14846469405934</v>
      </c>
      <c r="F42" s="166">
        <v>25089.350137306341</v>
      </c>
      <c r="G42" s="166">
        <v>1696.2034562414799</v>
      </c>
      <c r="H42" s="6" t="s">
        <v>5</v>
      </c>
    </row>
    <row r="43" spans="1:8" ht="15" customHeight="1" x14ac:dyDescent="0.2">
      <c r="A43" s="33" t="s">
        <v>28</v>
      </c>
      <c r="B43" s="166">
        <v>134871.65</v>
      </c>
      <c r="C43" s="167">
        <v>101.33230401948956</v>
      </c>
      <c r="D43" s="166">
        <v>1016.5420741373991</v>
      </c>
      <c r="E43" s="167">
        <v>113.24489682702368</v>
      </c>
      <c r="F43" s="166">
        <v>206944.693</v>
      </c>
      <c r="G43" s="166">
        <v>1534.3824517606183</v>
      </c>
      <c r="H43" s="6" t="s">
        <v>5</v>
      </c>
    </row>
    <row r="44" spans="1:8" ht="15" customHeight="1" x14ac:dyDescent="0.2">
      <c r="A44" s="33" t="s">
        <v>26</v>
      </c>
      <c r="B44" s="166">
        <v>25443.324999999983</v>
      </c>
      <c r="C44" s="167">
        <v>100.85331605098293</v>
      </c>
      <c r="D44" s="166">
        <v>1090.9247710352331</v>
      </c>
      <c r="E44" s="167">
        <v>113.69256705795092</v>
      </c>
      <c r="F44" s="166">
        <v>41085.694000000003</v>
      </c>
      <c r="G44" s="166">
        <v>1614.7926420780313</v>
      </c>
      <c r="H44" s="6" t="s">
        <v>5</v>
      </c>
    </row>
    <row r="45" spans="1:8" ht="15" customHeight="1" x14ac:dyDescent="0.2">
      <c r="A45" s="33" t="s">
        <v>29</v>
      </c>
      <c r="B45" s="166">
        <v>1742.4</v>
      </c>
      <c r="C45" s="167">
        <v>105.97895505139591</v>
      </c>
      <c r="D45" s="166">
        <v>1652.3376281756964</v>
      </c>
      <c r="E45" s="167">
        <v>111.22772295855705</v>
      </c>
      <c r="F45" s="166">
        <v>2775.942</v>
      </c>
      <c r="G45" s="166">
        <v>1593.1714876033056</v>
      </c>
      <c r="H45" s="6" t="s">
        <v>5</v>
      </c>
    </row>
    <row r="46" spans="1:8" ht="15" customHeight="1" x14ac:dyDescent="0.2">
      <c r="A46" s="33" t="s">
        <v>30</v>
      </c>
      <c r="B46" s="166">
        <v>24826.499999999887</v>
      </c>
      <c r="C46" s="167">
        <v>102.17034564001759</v>
      </c>
      <c r="D46" s="166">
        <v>1256.6065460965826</v>
      </c>
      <c r="E46" s="167">
        <v>110.92276586644137</v>
      </c>
      <c r="F46" s="166">
        <v>40435.137999999999</v>
      </c>
      <c r="G46" s="166">
        <v>1628.7087587859821</v>
      </c>
      <c r="H46" s="6" t="s">
        <v>5</v>
      </c>
    </row>
    <row r="47" spans="1:8" ht="15" customHeight="1" x14ac:dyDescent="0.2">
      <c r="A47" s="124"/>
      <c r="B47" s="187"/>
      <c r="C47" s="188"/>
      <c r="D47" s="187"/>
      <c r="E47" s="188"/>
      <c r="F47" s="187"/>
      <c r="G47" s="187"/>
      <c r="H47" s="6" t="s">
        <v>5</v>
      </c>
    </row>
    <row r="48" spans="1:8" ht="15" customHeight="1" x14ac:dyDescent="0.2">
      <c r="A48" s="123" t="s">
        <v>31</v>
      </c>
      <c r="B48" s="162">
        <v>537449.44430076377</v>
      </c>
      <c r="C48" s="163">
        <v>100.91885697203875</v>
      </c>
      <c r="D48" s="162">
        <v>1492.4824813191242</v>
      </c>
      <c r="E48" s="163">
        <v>105.64877643183108</v>
      </c>
      <c r="F48" s="162">
        <v>904807.69365371112</v>
      </c>
      <c r="G48" s="162">
        <v>1683.5214981585668</v>
      </c>
      <c r="H48" s="6" t="s">
        <v>5</v>
      </c>
    </row>
    <row r="49" spans="1:8" ht="15" customHeight="1" x14ac:dyDescent="0.2">
      <c r="A49" s="33" t="s">
        <v>17</v>
      </c>
      <c r="B49" s="166">
        <v>356790.99480640446</v>
      </c>
      <c r="C49" s="167">
        <v>94.782932842429034</v>
      </c>
      <c r="D49" s="166">
        <v>1484.3653589323994</v>
      </c>
      <c r="E49" s="167">
        <v>104.71340593480588</v>
      </c>
      <c r="F49" s="166">
        <v>597564.64686211513</v>
      </c>
      <c r="G49" s="166">
        <v>1674.8310791486062</v>
      </c>
      <c r="H49" s="6" t="s">
        <v>5</v>
      </c>
    </row>
    <row r="50" spans="1:8" ht="12.75" x14ac:dyDescent="0.2">
      <c r="A50" s="33" t="s">
        <v>32</v>
      </c>
      <c r="B50" s="166">
        <v>180635.7744943593</v>
      </c>
      <c r="C50" s="167">
        <v>115.71543676640106</v>
      </c>
      <c r="D50" s="166">
        <v>1508.4657265336293</v>
      </c>
      <c r="E50" s="167">
        <v>107.68055983776956</v>
      </c>
      <c r="F50" s="166">
        <v>307205.90679159673</v>
      </c>
      <c r="G50" s="166">
        <v>1700.6924993210014</v>
      </c>
      <c r="H50" s="6" t="s">
        <v>5</v>
      </c>
    </row>
    <row r="51" spans="1:8" ht="15" customHeight="1" x14ac:dyDescent="0.2">
      <c r="A51" s="124"/>
      <c r="B51" s="187"/>
      <c r="C51" s="188"/>
      <c r="D51" s="187"/>
      <c r="E51" s="188"/>
      <c r="F51" s="187"/>
      <c r="G51" s="187"/>
      <c r="H51" s="6" t="s">
        <v>5</v>
      </c>
    </row>
    <row r="52" spans="1:8" ht="15" customHeight="1" x14ac:dyDescent="0.2">
      <c r="A52" s="33" t="s">
        <v>33</v>
      </c>
      <c r="B52" s="166">
        <v>927566.31644647743</v>
      </c>
      <c r="C52" s="167">
        <v>100.05389714842048</v>
      </c>
      <c r="D52" s="166">
        <v>1324.7942484289713</v>
      </c>
      <c r="E52" s="167">
        <v>106.62323086953383</v>
      </c>
      <c r="F52" s="166">
        <v>1566988.0864643294</v>
      </c>
      <c r="G52" s="166">
        <v>1689.3542366517661</v>
      </c>
      <c r="H52" s="6" t="s">
        <v>5</v>
      </c>
    </row>
    <row r="53" spans="1:8" ht="15" customHeight="1" x14ac:dyDescent="0.2">
      <c r="A53" s="229" t="s">
        <v>347</v>
      </c>
      <c r="B53" s="166">
        <v>36959.650000000016</v>
      </c>
      <c r="C53" s="169" t="s">
        <v>346</v>
      </c>
      <c r="D53" s="166">
        <v>1455.4323363451758</v>
      </c>
      <c r="E53" s="169" t="s">
        <v>346</v>
      </c>
      <c r="F53" s="166">
        <v>63348.152000000002</v>
      </c>
      <c r="G53" s="166">
        <v>1713.9813823994539</v>
      </c>
      <c r="H53" s="6" t="s">
        <v>5</v>
      </c>
    </row>
    <row r="54" spans="1:8" ht="15" customHeight="1" x14ac:dyDescent="0.2">
      <c r="A54" s="124"/>
      <c r="B54" s="187"/>
      <c r="C54" s="188"/>
      <c r="D54" s="187"/>
      <c r="E54" s="188"/>
      <c r="F54" s="187"/>
      <c r="G54" s="187"/>
      <c r="H54" s="6" t="s">
        <v>5</v>
      </c>
    </row>
    <row r="55" spans="1:8" ht="15" customHeight="1" x14ac:dyDescent="0.2">
      <c r="A55" s="125"/>
      <c r="B55" s="209"/>
      <c r="C55" s="210"/>
      <c r="D55" s="209"/>
      <c r="E55" s="210"/>
      <c r="F55" s="209"/>
      <c r="G55" s="209"/>
      <c r="H55" s="6" t="s">
        <v>5</v>
      </c>
    </row>
    <row r="56" spans="1:8" ht="15" customHeight="1" x14ac:dyDescent="0.2">
      <c r="A56" s="125"/>
      <c r="B56" s="209"/>
      <c r="C56" s="210"/>
      <c r="D56" s="209"/>
      <c r="E56" s="210"/>
      <c r="F56" s="209"/>
      <c r="G56" s="209"/>
    </row>
    <row r="57" spans="1:8" ht="15" customHeight="1" x14ac:dyDescent="0.2">
      <c r="A57" s="125"/>
      <c r="B57" s="209"/>
      <c r="C57" s="210"/>
      <c r="D57" s="209"/>
      <c r="E57" s="210"/>
      <c r="F57" s="209"/>
      <c r="G57" s="209"/>
    </row>
    <row r="58" spans="1:8" ht="15" customHeight="1" x14ac:dyDescent="0.2">
      <c r="A58" s="125"/>
      <c r="B58" s="209"/>
      <c r="C58" s="210"/>
      <c r="D58" s="209"/>
      <c r="E58" s="210"/>
      <c r="F58" s="209"/>
      <c r="G58" s="209"/>
    </row>
    <row r="59" spans="1:8" ht="15" customHeight="1" x14ac:dyDescent="0.2">
      <c r="A59" s="125"/>
      <c r="B59" s="209"/>
      <c r="C59" s="210"/>
      <c r="D59" s="209"/>
      <c r="E59" s="210"/>
      <c r="F59" s="209"/>
      <c r="G59" s="209"/>
    </row>
    <row r="60" spans="1:8" ht="15" customHeight="1" x14ac:dyDescent="0.2">
      <c r="A60" s="125"/>
      <c r="B60" s="209"/>
      <c r="C60" s="210"/>
      <c r="D60" s="209"/>
      <c r="E60" s="210"/>
      <c r="F60" s="209"/>
      <c r="G60" s="209"/>
    </row>
    <row r="61" spans="1:8" ht="15" customHeight="1" x14ac:dyDescent="0.2">
      <c r="A61" s="125"/>
      <c r="B61" s="209"/>
      <c r="C61" s="210"/>
      <c r="D61" s="209"/>
      <c r="E61" s="210"/>
      <c r="F61" s="209"/>
      <c r="G61" s="209"/>
    </row>
    <row r="62" spans="1:8" ht="15" customHeight="1" x14ac:dyDescent="0.2">
      <c r="A62" s="125"/>
      <c r="B62" s="209"/>
      <c r="C62" s="210"/>
      <c r="D62" s="209"/>
      <c r="E62" s="210"/>
      <c r="F62" s="209"/>
      <c r="G62" s="209"/>
    </row>
    <row r="63" spans="1:8" ht="15" customHeight="1" x14ac:dyDescent="0.2">
      <c r="A63" s="125"/>
      <c r="B63" s="209"/>
      <c r="C63" s="210"/>
      <c r="D63" s="209"/>
      <c r="E63" s="210"/>
      <c r="F63" s="209"/>
      <c r="G63" s="209"/>
    </row>
    <row r="64" spans="1:8" ht="15" customHeight="1" x14ac:dyDescent="0.2">
      <c r="A64" s="125"/>
      <c r="B64" s="209"/>
      <c r="C64" s="210"/>
      <c r="D64" s="209"/>
      <c r="E64" s="210"/>
      <c r="F64" s="209"/>
      <c r="G64" s="209"/>
    </row>
    <row r="65" spans="1:7" ht="15" customHeight="1" x14ac:dyDescent="0.2">
      <c r="A65" s="125"/>
      <c r="B65" s="209"/>
      <c r="C65" s="210"/>
      <c r="D65" s="209"/>
      <c r="E65" s="210"/>
      <c r="F65" s="209"/>
      <c r="G65" s="209"/>
    </row>
    <row r="66" spans="1:7" ht="15" customHeight="1" x14ac:dyDescent="0.2">
      <c r="A66" s="125"/>
      <c r="B66" s="209"/>
      <c r="C66" s="210"/>
      <c r="D66" s="209"/>
      <c r="E66" s="210"/>
      <c r="F66" s="209"/>
      <c r="G66" s="209"/>
    </row>
    <row r="67" spans="1:7" ht="15" customHeight="1" x14ac:dyDescent="0.2">
      <c r="A67" s="125"/>
      <c r="B67" s="209"/>
      <c r="C67" s="210"/>
      <c r="D67" s="209"/>
      <c r="E67" s="210"/>
      <c r="F67" s="209"/>
      <c r="G67" s="209"/>
    </row>
    <row r="68" spans="1:7" ht="15" customHeight="1" x14ac:dyDescent="0.2">
      <c r="A68" s="125"/>
      <c r="B68" s="209"/>
      <c r="C68" s="210"/>
      <c r="D68" s="209"/>
      <c r="E68" s="210"/>
      <c r="F68" s="209"/>
      <c r="G68" s="209"/>
    </row>
    <row r="69" spans="1:7" ht="15" customHeight="1" x14ac:dyDescent="0.2">
      <c r="A69" s="125"/>
      <c r="B69" s="209"/>
      <c r="C69" s="210"/>
      <c r="D69" s="209"/>
      <c r="E69" s="210"/>
      <c r="F69" s="209"/>
      <c r="G69" s="209"/>
    </row>
    <row r="70" spans="1:7" ht="15" customHeight="1" x14ac:dyDescent="0.2">
      <c r="A70" s="125"/>
      <c r="B70" s="209"/>
      <c r="C70" s="210"/>
      <c r="D70" s="209"/>
      <c r="E70" s="210"/>
      <c r="F70" s="209"/>
      <c r="G70" s="209"/>
    </row>
    <row r="71" spans="1:7" ht="15" customHeight="1" x14ac:dyDescent="0.2">
      <c r="A71" s="125"/>
      <c r="B71" s="209"/>
      <c r="C71" s="210"/>
      <c r="D71" s="209"/>
      <c r="E71" s="210"/>
      <c r="F71" s="209"/>
      <c r="G71" s="209"/>
    </row>
    <row r="72" spans="1:7" ht="15" customHeight="1" x14ac:dyDescent="0.2">
      <c r="A72" s="125"/>
      <c r="B72" s="209"/>
      <c r="C72" s="210"/>
      <c r="D72" s="209"/>
      <c r="E72" s="210"/>
      <c r="F72" s="209"/>
      <c r="G72" s="209"/>
    </row>
    <row r="73" spans="1:7" ht="15" customHeight="1" x14ac:dyDescent="0.2">
      <c r="A73" s="125"/>
      <c r="B73" s="209"/>
      <c r="C73" s="210"/>
      <c r="D73" s="209"/>
      <c r="E73" s="210"/>
      <c r="F73" s="209"/>
      <c r="G73" s="209"/>
    </row>
    <row r="74" spans="1:7" ht="15" customHeight="1" x14ac:dyDescent="0.2">
      <c r="A74" s="125"/>
      <c r="B74" s="209"/>
      <c r="C74" s="210"/>
      <c r="D74" s="209"/>
      <c r="E74" s="210"/>
      <c r="F74" s="209"/>
      <c r="G74" s="209"/>
    </row>
    <row r="75" spans="1:7" ht="15" customHeight="1" x14ac:dyDescent="0.2">
      <c r="A75" s="125"/>
      <c r="B75" s="209"/>
      <c r="C75" s="210"/>
      <c r="D75" s="209"/>
      <c r="E75" s="210"/>
      <c r="F75" s="209"/>
      <c r="G75" s="209"/>
    </row>
    <row r="76" spans="1:7" ht="15" customHeight="1" x14ac:dyDescent="0.2">
      <c r="A76" s="125"/>
      <c r="B76" s="209"/>
      <c r="C76" s="210"/>
      <c r="D76" s="209"/>
      <c r="E76" s="210"/>
      <c r="F76" s="209"/>
      <c r="G76" s="209"/>
    </row>
  </sheetData>
  <mergeCells count="12">
    <mergeCell ref="A1:H1"/>
    <mergeCell ref="F4:G6"/>
    <mergeCell ref="F7:F9"/>
    <mergeCell ref="G7:G9"/>
    <mergeCell ref="A4:A9"/>
    <mergeCell ref="B4:E4"/>
    <mergeCell ref="B5:C6"/>
    <mergeCell ref="D5:E6"/>
    <mergeCell ref="B7:B9"/>
    <mergeCell ref="C7:C9"/>
    <mergeCell ref="D7:D9"/>
    <mergeCell ref="E7:E9"/>
  </mergeCells>
  <pageMargins left="0.9055118110236221" right="0.70866141732283472" top="0.9055118110236221" bottom="0.9055118110236221" header="0.39370078740157483" footer="0.39370078740157483"/>
  <pageSetup paperSize="9" scale="82" fitToHeight="2" pageOrder="overThenDown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workbookViewId="0">
      <selection sqref="A1:G1"/>
    </sheetView>
  </sheetViews>
  <sheetFormatPr defaultRowHeight="15" customHeight="1" x14ac:dyDescent="0.25"/>
  <cols>
    <col min="1" max="1" width="55.7109375" customWidth="1"/>
    <col min="2" max="2" width="16.28515625" customWidth="1"/>
    <col min="3" max="3" width="17.42578125" customWidth="1"/>
    <col min="4" max="4" width="13.7109375" customWidth="1"/>
    <col min="5" max="5" width="15.28515625" customWidth="1"/>
    <col min="6" max="6" width="14.42578125" customWidth="1"/>
    <col min="7" max="7" width="14" customWidth="1"/>
    <col min="8" max="8" width="18.42578125" hidden="1" customWidth="1"/>
    <col min="9" max="9" width="11.7109375" customWidth="1"/>
    <col min="10" max="10" width="11.140625" customWidth="1"/>
    <col min="11" max="255" width="28" customWidth="1"/>
  </cols>
  <sheetData>
    <row r="1" spans="1:10" ht="30.75" customHeight="1" x14ac:dyDescent="0.25">
      <c r="A1" s="256" t="s">
        <v>357</v>
      </c>
      <c r="B1" s="256"/>
      <c r="C1" s="256"/>
      <c r="D1" s="256"/>
      <c r="E1" s="256"/>
      <c r="F1" s="256"/>
      <c r="G1" s="256"/>
      <c r="H1" s="27"/>
    </row>
    <row r="2" spans="1:10" x14ac:dyDescent="0.25">
      <c r="A2" s="118"/>
      <c r="B2" s="137"/>
      <c r="C2" s="138"/>
      <c r="D2" s="137"/>
      <c r="E2" s="138"/>
      <c r="F2" s="137"/>
      <c r="G2" s="137"/>
      <c r="H2" s="17" t="s">
        <v>0</v>
      </c>
    </row>
    <row r="3" spans="1:10" ht="15" customHeight="1" x14ac:dyDescent="0.25">
      <c r="A3" s="118"/>
      <c r="B3" s="137"/>
      <c r="C3" s="138"/>
      <c r="D3" s="137"/>
      <c r="E3" s="138"/>
      <c r="F3" s="137"/>
      <c r="G3" s="137"/>
      <c r="H3" s="15"/>
    </row>
    <row r="4" spans="1:10" ht="15" customHeight="1" x14ac:dyDescent="0.25">
      <c r="A4" s="235" t="s">
        <v>344</v>
      </c>
      <c r="B4" s="334" t="s">
        <v>1</v>
      </c>
      <c r="C4" s="239"/>
      <c r="D4" s="239"/>
      <c r="E4" s="240"/>
      <c r="F4" s="241" t="s">
        <v>321</v>
      </c>
      <c r="G4" s="242"/>
      <c r="H4" s="15"/>
    </row>
    <row r="5" spans="1:10" x14ac:dyDescent="0.25">
      <c r="A5" s="236"/>
      <c r="B5" s="335" t="s">
        <v>35</v>
      </c>
      <c r="C5" s="254"/>
      <c r="D5" s="253" t="s">
        <v>323</v>
      </c>
      <c r="E5" s="254"/>
      <c r="F5" s="243"/>
      <c r="G5" s="244"/>
      <c r="H5" s="15"/>
    </row>
    <row r="6" spans="1:10" ht="15" customHeight="1" x14ac:dyDescent="0.25">
      <c r="A6" s="236"/>
      <c r="B6" s="336"/>
      <c r="C6" s="255"/>
      <c r="D6" s="245"/>
      <c r="E6" s="255"/>
      <c r="F6" s="245"/>
      <c r="G6" s="246"/>
      <c r="H6" s="15"/>
    </row>
    <row r="7" spans="1:10" x14ac:dyDescent="0.25">
      <c r="A7" s="236"/>
      <c r="B7" s="337" t="s">
        <v>318</v>
      </c>
      <c r="C7" s="247" t="s">
        <v>338</v>
      </c>
      <c r="D7" s="247" t="s">
        <v>318</v>
      </c>
      <c r="E7" s="247" t="s">
        <v>338</v>
      </c>
      <c r="F7" s="247" t="s">
        <v>241</v>
      </c>
      <c r="G7" s="250" t="s">
        <v>322</v>
      </c>
      <c r="H7" s="15"/>
    </row>
    <row r="8" spans="1:10" x14ac:dyDescent="0.25">
      <c r="A8" s="236"/>
      <c r="B8" s="332"/>
      <c r="C8" s="248"/>
      <c r="D8" s="248"/>
      <c r="E8" s="248"/>
      <c r="F8" s="248"/>
      <c r="G8" s="251"/>
      <c r="H8" s="15"/>
    </row>
    <row r="9" spans="1:10" x14ac:dyDescent="0.25">
      <c r="A9" s="237"/>
      <c r="B9" s="333"/>
      <c r="C9" s="249"/>
      <c r="D9" s="249"/>
      <c r="E9" s="249"/>
      <c r="F9" s="249"/>
      <c r="G9" s="252"/>
      <c r="H9" s="15"/>
    </row>
    <row r="10" spans="1:10" x14ac:dyDescent="0.25">
      <c r="A10" s="122" t="s">
        <v>3</v>
      </c>
      <c r="B10" s="96">
        <v>1</v>
      </c>
      <c r="C10" s="96">
        <v>2</v>
      </c>
      <c r="D10" s="97">
        <v>3</v>
      </c>
      <c r="E10" s="96">
        <v>4</v>
      </c>
      <c r="F10" s="96">
        <v>5</v>
      </c>
      <c r="G10" s="98">
        <v>6</v>
      </c>
      <c r="H10" s="15"/>
    </row>
    <row r="11" spans="1:10" x14ac:dyDescent="0.25">
      <c r="A11" s="118"/>
      <c r="B11" s="137"/>
      <c r="C11" s="138"/>
      <c r="D11" s="137"/>
      <c r="E11" s="138"/>
      <c r="F11" s="137"/>
      <c r="G11" s="137"/>
      <c r="H11" s="20" t="s">
        <v>5</v>
      </c>
      <c r="J11" s="1"/>
    </row>
    <row r="12" spans="1:10" x14ac:dyDescent="0.25">
      <c r="A12" s="142" t="s">
        <v>44</v>
      </c>
      <c r="B12" s="143">
        <v>1388443.3896907046</v>
      </c>
      <c r="C12" s="144">
        <v>100.50595698416527</v>
      </c>
      <c r="D12" s="143">
        <v>1310.512709353512</v>
      </c>
      <c r="E12" s="144">
        <v>108.75899036069005</v>
      </c>
      <c r="F12" s="143">
        <v>2304633.6078663985</v>
      </c>
      <c r="G12" s="143">
        <v>1659.868616162873</v>
      </c>
      <c r="H12" s="20" t="s">
        <v>5</v>
      </c>
    </row>
    <row r="13" spans="1:10" x14ac:dyDescent="0.25">
      <c r="A13" s="145"/>
      <c r="B13" s="146"/>
      <c r="C13" s="147"/>
      <c r="D13" s="146"/>
      <c r="E13" s="147"/>
      <c r="F13" s="146"/>
      <c r="G13" s="146"/>
      <c r="H13" s="20" t="s">
        <v>5</v>
      </c>
    </row>
    <row r="14" spans="1:10" x14ac:dyDescent="0.25">
      <c r="A14" s="142" t="s">
        <v>45</v>
      </c>
      <c r="B14" s="143">
        <v>28931.00621640851</v>
      </c>
      <c r="C14" s="144">
        <v>103.20415926300124</v>
      </c>
      <c r="D14" s="143">
        <v>1031.3020314719463</v>
      </c>
      <c r="E14" s="144">
        <v>106.447190226535</v>
      </c>
      <c r="F14" s="143">
        <v>51438.550635755462</v>
      </c>
      <c r="G14" s="143">
        <v>1777.9730940219279</v>
      </c>
      <c r="H14" s="20" t="s">
        <v>5</v>
      </c>
    </row>
    <row r="15" spans="1:10" ht="15" customHeight="1" x14ac:dyDescent="0.25">
      <c r="A15" s="127" t="s">
        <v>46</v>
      </c>
      <c r="B15" s="148">
        <v>23998.256216408507</v>
      </c>
      <c r="C15" s="149">
        <v>104.53765720095214</v>
      </c>
      <c r="D15" s="148">
        <v>992.57043311990037</v>
      </c>
      <c r="E15" s="149">
        <v>107.72944650650231</v>
      </c>
      <c r="F15" s="148">
        <v>43623.277635755461</v>
      </c>
      <c r="G15" s="148">
        <v>1817.7686429536741</v>
      </c>
      <c r="H15" s="20"/>
    </row>
    <row r="16" spans="1:10" ht="15" customHeight="1" x14ac:dyDescent="0.25">
      <c r="A16" s="127" t="s">
        <v>244</v>
      </c>
      <c r="B16" s="148">
        <v>4932.75</v>
      </c>
      <c r="C16" s="149">
        <v>97.173588641165395</v>
      </c>
      <c r="D16" s="148">
        <v>1219.734613890156</v>
      </c>
      <c r="E16" s="149">
        <v>103.05461358807899</v>
      </c>
      <c r="F16" s="148">
        <v>7815.2730000000001</v>
      </c>
      <c r="G16" s="148">
        <v>1584.3642998327505</v>
      </c>
      <c r="H16" s="20" t="s">
        <v>5</v>
      </c>
    </row>
    <row r="17" spans="1:8" ht="15" customHeight="1" x14ac:dyDescent="0.25">
      <c r="A17" s="145"/>
      <c r="B17" s="146"/>
      <c r="C17" s="147"/>
      <c r="D17" s="146"/>
      <c r="E17" s="147"/>
      <c r="F17" s="146"/>
      <c r="G17" s="146"/>
      <c r="H17" s="20" t="s">
        <v>5</v>
      </c>
    </row>
    <row r="18" spans="1:8" ht="15" customHeight="1" x14ac:dyDescent="0.25">
      <c r="A18" s="142" t="s">
        <v>47</v>
      </c>
      <c r="B18" s="143">
        <v>423987.76414775965</v>
      </c>
      <c r="C18" s="144">
        <v>98.612869622521188</v>
      </c>
      <c r="D18" s="143">
        <v>1311.8051171440727</v>
      </c>
      <c r="E18" s="144">
        <v>105.6335495283585</v>
      </c>
      <c r="F18" s="143">
        <v>694328.58092822647</v>
      </c>
      <c r="G18" s="143">
        <v>1637.6146663662989</v>
      </c>
      <c r="H18" s="20" t="s">
        <v>5</v>
      </c>
    </row>
    <row r="19" spans="1:8" s="134" customFormat="1" ht="15" customHeight="1" x14ac:dyDescent="0.25">
      <c r="A19" s="142" t="s">
        <v>48</v>
      </c>
      <c r="B19" s="143">
        <v>5923.6125000000011</v>
      </c>
      <c r="C19" s="144">
        <v>100.33794429138332</v>
      </c>
      <c r="D19" s="143">
        <v>1239.8527756499939</v>
      </c>
      <c r="E19" s="144">
        <v>103.91894172985796</v>
      </c>
      <c r="F19" s="143">
        <v>9575.482</v>
      </c>
      <c r="G19" s="143">
        <v>1616.4936514669043</v>
      </c>
      <c r="H19" s="133" t="s">
        <v>5</v>
      </c>
    </row>
    <row r="20" spans="1:8" ht="15" customHeight="1" x14ac:dyDescent="0.25">
      <c r="A20" s="127" t="s">
        <v>49</v>
      </c>
      <c r="B20" s="128" t="s">
        <v>261</v>
      </c>
      <c r="C20" s="128" t="s">
        <v>261</v>
      </c>
      <c r="D20" s="128" t="s">
        <v>261</v>
      </c>
      <c r="E20" s="128" t="s">
        <v>261</v>
      </c>
      <c r="F20" s="128" t="s">
        <v>261</v>
      </c>
      <c r="G20" s="128" t="s">
        <v>261</v>
      </c>
      <c r="H20" s="20" t="s">
        <v>5</v>
      </c>
    </row>
    <row r="21" spans="1:8" s="134" customFormat="1" ht="15" customHeight="1" x14ac:dyDescent="0.25">
      <c r="A21" s="127" t="s">
        <v>50</v>
      </c>
      <c r="B21" s="128" t="s">
        <v>10</v>
      </c>
      <c r="C21" s="150" t="s">
        <v>10</v>
      </c>
      <c r="D21" s="128" t="s">
        <v>10</v>
      </c>
      <c r="E21" s="150" t="s">
        <v>10</v>
      </c>
      <c r="F21" s="128" t="s">
        <v>10</v>
      </c>
      <c r="G21" s="128" t="s">
        <v>10</v>
      </c>
      <c r="H21" s="133" t="s">
        <v>5</v>
      </c>
    </row>
    <row r="22" spans="1:8" ht="15" customHeight="1" x14ac:dyDescent="0.25">
      <c r="A22" s="127" t="s">
        <v>330</v>
      </c>
      <c r="B22" s="128" t="s">
        <v>261</v>
      </c>
      <c r="C22" s="128" t="s">
        <v>261</v>
      </c>
      <c r="D22" s="128" t="s">
        <v>261</v>
      </c>
      <c r="E22" s="128" t="s">
        <v>261</v>
      </c>
      <c r="F22" s="128" t="s">
        <v>261</v>
      </c>
      <c r="G22" s="128" t="s">
        <v>261</v>
      </c>
      <c r="H22" s="20" t="s">
        <v>5</v>
      </c>
    </row>
    <row r="23" spans="1:8" ht="15" customHeight="1" x14ac:dyDescent="0.25">
      <c r="A23" s="127" t="s">
        <v>331</v>
      </c>
      <c r="B23" s="148">
        <v>2478.8875000000003</v>
      </c>
      <c r="C23" s="149">
        <v>117.33621007514681</v>
      </c>
      <c r="D23" s="148">
        <v>1182.7810795501339</v>
      </c>
      <c r="E23" s="149">
        <v>102.44493601199103</v>
      </c>
      <c r="F23" s="148">
        <v>4132.2120000000004</v>
      </c>
      <c r="G23" s="148">
        <v>1666.9622965947424</v>
      </c>
      <c r="H23" s="20" t="s">
        <v>5</v>
      </c>
    </row>
    <row r="24" spans="1:8" ht="15" customHeight="1" x14ac:dyDescent="0.25">
      <c r="A24" s="127" t="s">
        <v>51</v>
      </c>
      <c r="B24" s="148">
        <v>644.375</v>
      </c>
      <c r="C24" s="149">
        <v>95.209072104018915</v>
      </c>
      <c r="D24" s="148">
        <v>1955.571031361138</v>
      </c>
      <c r="E24" s="149">
        <v>105.70943386255797</v>
      </c>
      <c r="F24" s="148">
        <v>1119.05</v>
      </c>
      <c r="G24" s="148">
        <v>1736.6440349175557</v>
      </c>
      <c r="H24" s="20" t="s">
        <v>5</v>
      </c>
    </row>
    <row r="25" spans="1:8" ht="15" customHeight="1" x14ac:dyDescent="0.25">
      <c r="A25" s="145"/>
      <c r="B25" s="146"/>
      <c r="C25" s="147"/>
      <c r="D25" s="146"/>
      <c r="E25" s="147"/>
      <c r="F25" s="146"/>
      <c r="G25" s="146"/>
      <c r="H25" s="20" t="s">
        <v>5</v>
      </c>
    </row>
    <row r="26" spans="1:8" ht="15" customHeight="1" x14ac:dyDescent="0.25">
      <c r="A26" s="142" t="s">
        <v>52</v>
      </c>
      <c r="B26" s="143">
        <v>380473.80768676917</v>
      </c>
      <c r="C26" s="144">
        <v>98.67058669501148</v>
      </c>
      <c r="D26" s="143">
        <v>1300.2583754656596</v>
      </c>
      <c r="E26" s="144">
        <v>105.49233160754625</v>
      </c>
      <c r="F26" s="143">
        <v>623206.11527092045</v>
      </c>
      <c r="G26" s="143">
        <v>1637.9737650271691</v>
      </c>
      <c r="H26" s="20" t="s">
        <v>5</v>
      </c>
    </row>
    <row r="27" spans="1:8" ht="15" customHeight="1" x14ac:dyDescent="0.25">
      <c r="A27" s="127" t="s">
        <v>53</v>
      </c>
      <c r="B27" s="148">
        <v>26822.315762331003</v>
      </c>
      <c r="C27" s="149">
        <v>103.04854265165962</v>
      </c>
      <c r="D27" s="148">
        <v>1054.2015773010405</v>
      </c>
      <c r="E27" s="149">
        <v>108.84108874129103</v>
      </c>
      <c r="F27" s="148">
        <v>45243.523072336109</v>
      </c>
      <c r="G27" s="148">
        <v>1686.7866098226934</v>
      </c>
      <c r="H27" s="20" t="s">
        <v>5</v>
      </c>
    </row>
    <row r="28" spans="1:8" ht="15" customHeight="1" x14ac:dyDescent="0.25">
      <c r="A28" s="127" t="s">
        <v>332</v>
      </c>
      <c r="B28" s="148">
        <v>3579.9119442584997</v>
      </c>
      <c r="C28" s="149">
        <v>95.311886583030798</v>
      </c>
      <c r="D28" s="148">
        <v>1323.1929711676255</v>
      </c>
      <c r="E28" s="149">
        <v>108.26691991813446</v>
      </c>
      <c r="F28" s="148">
        <v>5972.3164107892899</v>
      </c>
      <c r="G28" s="148">
        <v>1668.2858416022643</v>
      </c>
      <c r="H28" s="20" t="s">
        <v>5</v>
      </c>
    </row>
    <row r="29" spans="1:8" ht="15" customHeight="1" x14ac:dyDescent="0.25">
      <c r="A29" s="127" t="s">
        <v>54</v>
      </c>
      <c r="B29" s="148">
        <v>4647.7941664602495</v>
      </c>
      <c r="C29" s="149">
        <v>99.027857425436395</v>
      </c>
      <c r="D29" s="148">
        <v>976.57345677217643</v>
      </c>
      <c r="E29" s="149">
        <v>107.26969481381465</v>
      </c>
      <c r="F29" s="148">
        <v>7562.4722774251813</v>
      </c>
      <c r="G29" s="148">
        <v>1627.1099809019177</v>
      </c>
      <c r="H29" s="20" t="s">
        <v>5</v>
      </c>
    </row>
    <row r="30" spans="1:8" ht="15" customHeight="1" x14ac:dyDescent="0.25">
      <c r="A30" s="127" t="s">
        <v>55</v>
      </c>
      <c r="B30" s="148">
        <v>9064.3702681657487</v>
      </c>
      <c r="C30" s="149">
        <v>87.737226028308356</v>
      </c>
      <c r="D30" s="148">
        <v>700.02188309204291</v>
      </c>
      <c r="E30" s="149">
        <v>107.41012567356405</v>
      </c>
      <c r="F30" s="148">
        <v>14704.831447715518</v>
      </c>
      <c r="G30" s="148">
        <v>1622.2672963128155</v>
      </c>
      <c r="H30" s="20" t="s">
        <v>5</v>
      </c>
    </row>
    <row r="31" spans="1:8" ht="15" customHeight="1" x14ac:dyDescent="0.25">
      <c r="A31" s="127" t="s">
        <v>56</v>
      </c>
      <c r="B31" s="148">
        <v>8859.5716662345003</v>
      </c>
      <c r="C31" s="149">
        <v>91.940817289998606</v>
      </c>
      <c r="D31" s="148">
        <v>882.54759275451454</v>
      </c>
      <c r="E31" s="149">
        <v>108.42477463604286</v>
      </c>
      <c r="F31" s="148">
        <v>13863.650832637892</v>
      </c>
      <c r="G31" s="148">
        <v>1564.8217944299588</v>
      </c>
      <c r="H31" s="20" t="s">
        <v>5</v>
      </c>
    </row>
    <row r="32" spans="1:8" ht="15" customHeight="1" x14ac:dyDescent="0.25">
      <c r="A32" s="127" t="s">
        <v>57</v>
      </c>
      <c r="B32" s="148">
        <v>5921.3683333074996</v>
      </c>
      <c r="C32" s="149">
        <v>97.148014006688115</v>
      </c>
      <c r="D32" s="148">
        <v>968.09379750116352</v>
      </c>
      <c r="E32" s="149">
        <v>107.90987692362614</v>
      </c>
      <c r="F32" s="148">
        <v>9931.4049916245967</v>
      </c>
      <c r="G32" s="148">
        <v>1677.214527554514</v>
      </c>
      <c r="H32" s="20" t="s">
        <v>5</v>
      </c>
    </row>
    <row r="33" spans="1:8" ht="15" customHeight="1" x14ac:dyDescent="0.25">
      <c r="A33" s="127" t="s">
        <v>58</v>
      </c>
      <c r="B33" s="148">
        <v>6550.8022728497535</v>
      </c>
      <c r="C33" s="149">
        <v>103.49189343201411</v>
      </c>
      <c r="D33" s="148">
        <v>1309.7108380937777</v>
      </c>
      <c r="E33" s="149">
        <v>106.28982735596854</v>
      </c>
      <c r="F33" s="148">
        <v>10856.3608183748</v>
      </c>
      <c r="G33" s="148">
        <v>1657.2566788299698</v>
      </c>
      <c r="H33" s="20" t="s">
        <v>5</v>
      </c>
    </row>
    <row r="34" spans="1:8" ht="15" customHeight="1" x14ac:dyDescent="0.25">
      <c r="A34" s="127" t="s">
        <v>59</v>
      </c>
      <c r="B34" s="148">
        <v>2396.7249999999995</v>
      </c>
      <c r="C34" s="149">
        <v>84.06375829510219</v>
      </c>
      <c r="D34" s="148">
        <v>1110.8744745433876</v>
      </c>
      <c r="E34" s="149">
        <v>106.69485470915076</v>
      </c>
      <c r="F34" s="148">
        <v>4002.5193749999999</v>
      </c>
      <c r="G34" s="148">
        <v>1669.995253940273</v>
      </c>
      <c r="H34" s="20" t="s">
        <v>5</v>
      </c>
    </row>
    <row r="35" spans="1:8" ht="15" customHeight="1" x14ac:dyDescent="0.25">
      <c r="A35" s="127" t="s">
        <v>60</v>
      </c>
      <c r="B35" s="148">
        <v>2541.7000000000003</v>
      </c>
      <c r="C35" s="149">
        <v>96.785187300680676</v>
      </c>
      <c r="D35" s="148">
        <v>2478.6463456216966</v>
      </c>
      <c r="E35" s="149">
        <v>104.98095116787943</v>
      </c>
      <c r="F35" s="148">
        <v>4218.6109999999999</v>
      </c>
      <c r="G35" s="148">
        <v>1659.7596097100363</v>
      </c>
      <c r="H35" s="20" t="s">
        <v>5</v>
      </c>
    </row>
    <row r="36" spans="1:8" ht="15" customHeight="1" x14ac:dyDescent="0.25">
      <c r="A36" s="127" t="s">
        <v>61</v>
      </c>
      <c r="B36" s="148">
        <v>7160.5749999999998</v>
      </c>
      <c r="C36" s="149">
        <v>93.725314810463033</v>
      </c>
      <c r="D36" s="148">
        <v>1380.7254887584679</v>
      </c>
      <c r="E36" s="149">
        <v>105.01378622622455</v>
      </c>
      <c r="F36" s="148">
        <v>11759.374</v>
      </c>
      <c r="G36" s="148">
        <v>1642.2387866896165</v>
      </c>
      <c r="H36" s="20" t="s">
        <v>5</v>
      </c>
    </row>
    <row r="37" spans="1:8" ht="15" customHeight="1" x14ac:dyDescent="0.25">
      <c r="A37" s="127" t="s">
        <v>62</v>
      </c>
      <c r="B37" s="148">
        <v>2129.5500000000002</v>
      </c>
      <c r="C37" s="149">
        <v>100.82857886887146</v>
      </c>
      <c r="D37" s="148">
        <v>1288.6688893584717</v>
      </c>
      <c r="E37" s="149">
        <v>104.16281843427247</v>
      </c>
      <c r="F37" s="148">
        <v>3492.6610000000001</v>
      </c>
      <c r="G37" s="148">
        <v>1640.093446972365</v>
      </c>
      <c r="H37" s="20" t="s">
        <v>5</v>
      </c>
    </row>
    <row r="38" spans="1:8" ht="15" customHeight="1" x14ac:dyDescent="0.25">
      <c r="A38" s="127" t="s">
        <v>63</v>
      </c>
      <c r="B38" s="148">
        <v>32229.727668149986</v>
      </c>
      <c r="C38" s="149">
        <v>96.30488658270805</v>
      </c>
      <c r="D38" s="148">
        <v>1215.4310523760257</v>
      </c>
      <c r="E38" s="149">
        <v>105.82800189733048</v>
      </c>
      <c r="F38" s="148">
        <v>52697.580581356066</v>
      </c>
      <c r="G38" s="148">
        <v>1635.0613050147733</v>
      </c>
      <c r="H38" s="20" t="s">
        <v>5</v>
      </c>
    </row>
    <row r="39" spans="1:8" ht="15" customHeight="1" x14ac:dyDescent="0.25">
      <c r="A39" s="127" t="s">
        <v>64</v>
      </c>
      <c r="B39" s="148">
        <v>13013.703820013256</v>
      </c>
      <c r="C39" s="149">
        <v>98.991467557847884</v>
      </c>
      <c r="D39" s="148">
        <v>1386.7980739492202</v>
      </c>
      <c r="E39" s="149">
        <v>104.36116292847535</v>
      </c>
      <c r="F39" s="148">
        <v>21730.115948198629</v>
      </c>
      <c r="G39" s="148">
        <v>1669.7871911592724</v>
      </c>
      <c r="H39" s="20" t="s">
        <v>5</v>
      </c>
    </row>
    <row r="40" spans="1:8" ht="15" customHeight="1" x14ac:dyDescent="0.25">
      <c r="A40" s="127" t="s">
        <v>247</v>
      </c>
      <c r="B40" s="148">
        <v>22602.899999999998</v>
      </c>
      <c r="C40" s="149">
        <v>97.839475110948044</v>
      </c>
      <c r="D40" s="148">
        <v>1561.2277111934015</v>
      </c>
      <c r="E40" s="149">
        <v>100.36662757953636</v>
      </c>
      <c r="F40" s="148">
        <v>35071.006000000001</v>
      </c>
      <c r="G40" s="148">
        <v>1551.6153236974019</v>
      </c>
      <c r="H40" s="20" t="s">
        <v>5</v>
      </c>
    </row>
    <row r="41" spans="1:8" ht="15" customHeight="1" x14ac:dyDescent="0.25">
      <c r="A41" s="127" t="s">
        <v>65</v>
      </c>
      <c r="B41" s="148">
        <v>36875.613122606992</v>
      </c>
      <c r="C41" s="149">
        <v>101.21290602192028</v>
      </c>
      <c r="D41" s="148">
        <v>1179.4447086301436</v>
      </c>
      <c r="E41" s="149">
        <v>102.4525419896503</v>
      </c>
      <c r="F41" s="148">
        <v>60728.734899713854</v>
      </c>
      <c r="G41" s="148">
        <v>1646.853564110191</v>
      </c>
      <c r="H41" s="20" t="s">
        <v>5</v>
      </c>
    </row>
    <row r="42" spans="1:8" ht="15" customHeight="1" x14ac:dyDescent="0.25">
      <c r="A42" s="127" t="s">
        <v>66</v>
      </c>
      <c r="B42" s="148">
        <v>13231.204810495999</v>
      </c>
      <c r="C42" s="149">
        <v>96.261905623621729</v>
      </c>
      <c r="D42" s="148">
        <v>1234.5194206242552</v>
      </c>
      <c r="E42" s="149">
        <v>108.85643813860601</v>
      </c>
      <c r="F42" s="148">
        <v>21832.476053810671</v>
      </c>
      <c r="G42" s="148">
        <v>1650.0746807646335</v>
      </c>
      <c r="H42" s="20" t="s">
        <v>5</v>
      </c>
    </row>
    <row r="43" spans="1:8" ht="15" customHeight="1" x14ac:dyDescent="0.25">
      <c r="A43" s="127" t="s">
        <v>67</v>
      </c>
      <c r="B43" s="148">
        <v>32366.742224158013</v>
      </c>
      <c r="C43" s="149">
        <v>98.456301482726616</v>
      </c>
      <c r="D43" s="148">
        <v>1253.7655318569687</v>
      </c>
      <c r="E43" s="149">
        <v>106.05845179459807</v>
      </c>
      <c r="F43" s="148">
        <v>53128.579559154372</v>
      </c>
      <c r="G43" s="148">
        <v>1641.4558867620622</v>
      </c>
      <c r="H43" s="20" t="s">
        <v>5</v>
      </c>
    </row>
    <row r="44" spans="1:8" ht="15" customHeight="1" x14ac:dyDescent="0.25">
      <c r="A44" s="127" t="s">
        <v>68</v>
      </c>
      <c r="B44" s="148">
        <v>41845.745665191775</v>
      </c>
      <c r="C44" s="149">
        <v>98.333465639822151</v>
      </c>
      <c r="D44" s="148">
        <v>1360.4334740608676</v>
      </c>
      <c r="E44" s="149">
        <v>104.76234195977403</v>
      </c>
      <c r="F44" s="148">
        <v>68745.708384606143</v>
      </c>
      <c r="G44" s="148">
        <v>1642.8362618900671</v>
      </c>
      <c r="H44" s="20" t="s">
        <v>5</v>
      </c>
    </row>
    <row r="45" spans="1:8" ht="15" customHeight="1" x14ac:dyDescent="0.25">
      <c r="A45" s="127" t="s">
        <v>69</v>
      </c>
      <c r="B45" s="148">
        <v>79971.148295455481</v>
      </c>
      <c r="C45" s="149">
        <v>101.06459831057086</v>
      </c>
      <c r="D45" s="148">
        <v>1521.5535875416506</v>
      </c>
      <c r="E45" s="149">
        <v>105.59434896111163</v>
      </c>
      <c r="F45" s="148">
        <v>129700.12282569236</v>
      </c>
      <c r="G45" s="148">
        <v>1621.8364446451601</v>
      </c>
      <c r="H45" s="20" t="s">
        <v>5</v>
      </c>
    </row>
    <row r="46" spans="1:8" ht="15" customHeight="1" x14ac:dyDescent="0.25">
      <c r="A46" s="127" t="s">
        <v>70</v>
      </c>
      <c r="B46" s="148">
        <v>3853.9</v>
      </c>
      <c r="C46" s="149">
        <v>106.38344858045905</v>
      </c>
      <c r="D46" s="148">
        <v>1315.8994784504009</v>
      </c>
      <c r="E46" s="149">
        <v>106.8210754391141</v>
      </c>
      <c r="F46" s="148">
        <v>6512.1130000000003</v>
      </c>
      <c r="G46" s="148">
        <v>1689.7462310905835</v>
      </c>
      <c r="H46" s="20" t="s">
        <v>5</v>
      </c>
    </row>
    <row r="47" spans="1:8" ht="15" customHeight="1" x14ac:dyDescent="0.25">
      <c r="A47" s="127" t="s">
        <v>71</v>
      </c>
      <c r="B47" s="148">
        <v>10832.922221795503</v>
      </c>
      <c r="C47" s="149">
        <v>96.567666688689599</v>
      </c>
      <c r="D47" s="148">
        <v>1024.1240736051179</v>
      </c>
      <c r="E47" s="149">
        <v>105.0231583582198</v>
      </c>
      <c r="F47" s="148">
        <v>17820.614888156597</v>
      </c>
      <c r="G47" s="148">
        <v>1645.0422631394947</v>
      </c>
      <c r="H47" s="20" t="s">
        <v>5</v>
      </c>
    </row>
    <row r="48" spans="1:8" ht="15" customHeight="1" x14ac:dyDescent="0.25">
      <c r="A48" s="127" t="s">
        <v>72</v>
      </c>
      <c r="B48" s="148">
        <v>4390.2712795532498</v>
      </c>
      <c r="C48" s="149">
        <v>97.826984989100325</v>
      </c>
      <c r="D48" s="148">
        <v>1060.2805532432342</v>
      </c>
      <c r="E48" s="149">
        <v>106.36879124697009</v>
      </c>
      <c r="F48" s="148">
        <v>7264.5607615306599</v>
      </c>
      <c r="G48" s="148">
        <v>1654.6951882822821</v>
      </c>
      <c r="H48" s="20" t="s">
        <v>5</v>
      </c>
    </row>
    <row r="49" spans="1:8" ht="15" customHeight="1" x14ac:dyDescent="0.25">
      <c r="A49" s="127" t="s">
        <v>73</v>
      </c>
      <c r="B49" s="148">
        <v>9585.2441657414984</v>
      </c>
      <c r="C49" s="149">
        <v>98.608713192784393</v>
      </c>
      <c r="D49" s="148">
        <v>1538.5403867742598</v>
      </c>
      <c r="E49" s="149">
        <v>105.76682448348589</v>
      </c>
      <c r="F49" s="148">
        <v>16366.777142797693</v>
      </c>
      <c r="G49" s="148">
        <v>1707.4971549805678</v>
      </c>
      <c r="H49" s="20" t="s">
        <v>5</v>
      </c>
    </row>
    <row r="50" spans="1:8" ht="15" customHeight="1" x14ac:dyDescent="0.25">
      <c r="A50" s="145"/>
      <c r="B50" s="148"/>
      <c r="C50" s="149"/>
      <c r="D50" s="148"/>
      <c r="E50" s="149"/>
      <c r="F50" s="148"/>
      <c r="G50" s="148"/>
      <c r="H50" s="20" t="s">
        <v>5</v>
      </c>
    </row>
    <row r="51" spans="1:8" ht="15" customHeight="1" x14ac:dyDescent="0.25">
      <c r="A51" s="142" t="s">
        <v>74</v>
      </c>
      <c r="B51" s="143">
        <v>16377.835280488995</v>
      </c>
      <c r="C51" s="144">
        <v>96.339558973347749</v>
      </c>
      <c r="D51" s="143">
        <v>1864.0720238990716</v>
      </c>
      <c r="E51" s="144">
        <v>106.78426242447139</v>
      </c>
      <c r="F51" s="143">
        <v>26967.448643507545</v>
      </c>
      <c r="G51" s="143">
        <v>1646.5819921655955</v>
      </c>
      <c r="H51" s="20" t="s">
        <v>5</v>
      </c>
    </row>
    <row r="52" spans="1:8" ht="15" customHeight="1" x14ac:dyDescent="0.25">
      <c r="A52" s="127" t="s">
        <v>75</v>
      </c>
      <c r="B52" s="148">
        <v>16377.835280488995</v>
      </c>
      <c r="C52" s="149">
        <v>96.339558973347749</v>
      </c>
      <c r="D52" s="148">
        <v>1864.0720238990716</v>
      </c>
      <c r="E52" s="149">
        <v>106.78426242447139</v>
      </c>
      <c r="F52" s="148">
        <v>26967.448643507545</v>
      </c>
      <c r="G52" s="148">
        <v>1646.5819921655955</v>
      </c>
      <c r="H52" s="20" t="s">
        <v>5</v>
      </c>
    </row>
    <row r="53" spans="1:8" ht="15" customHeight="1" x14ac:dyDescent="0.25">
      <c r="A53" s="145"/>
      <c r="B53" s="148"/>
      <c r="C53" s="149"/>
      <c r="D53" s="148"/>
      <c r="E53" s="149"/>
      <c r="F53" s="148"/>
      <c r="G53" s="148"/>
      <c r="H53" s="20" t="s">
        <v>5</v>
      </c>
    </row>
    <row r="54" spans="1:8" ht="15" customHeight="1" x14ac:dyDescent="0.25">
      <c r="A54" s="142" t="s">
        <v>76</v>
      </c>
      <c r="B54" s="143">
        <v>21212.508680501509</v>
      </c>
      <c r="C54" s="144">
        <v>98.902248265236565</v>
      </c>
      <c r="D54" s="143">
        <v>1112.60727915602</v>
      </c>
      <c r="E54" s="144">
        <v>108.77637454839264</v>
      </c>
      <c r="F54" s="143">
        <v>34579.535013798566</v>
      </c>
      <c r="G54" s="143">
        <v>1630.1483023355929</v>
      </c>
      <c r="H54" s="20" t="s">
        <v>5</v>
      </c>
    </row>
    <row r="55" spans="1:8" ht="15" customHeight="1" x14ac:dyDescent="0.25">
      <c r="A55" s="127" t="s">
        <v>77</v>
      </c>
      <c r="B55" s="148">
        <v>10833.95</v>
      </c>
      <c r="C55" s="149">
        <v>98.838185251749337</v>
      </c>
      <c r="D55" s="148">
        <v>1112.4575370325072</v>
      </c>
      <c r="E55" s="149">
        <v>107.73476867424598</v>
      </c>
      <c r="F55" s="148">
        <v>17163.258000000002</v>
      </c>
      <c r="G55" s="148">
        <v>1584.2105603219509</v>
      </c>
      <c r="H55" s="20" t="s">
        <v>5</v>
      </c>
    </row>
    <row r="56" spans="1:8" ht="15" customHeight="1" x14ac:dyDescent="0.25">
      <c r="A56" s="127" t="s">
        <v>78</v>
      </c>
      <c r="B56" s="148">
        <v>148.52500000000001</v>
      </c>
      <c r="C56" s="149">
        <v>83.746828305610364</v>
      </c>
      <c r="D56" s="148">
        <v>1520.8988385793637</v>
      </c>
      <c r="E56" s="149">
        <v>111.9902107604027</v>
      </c>
      <c r="F56" s="148">
        <v>246.47499999999999</v>
      </c>
      <c r="G56" s="148">
        <v>1659.484935196095</v>
      </c>
      <c r="H56" s="20" t="s">
        <v>5</v>
      </c>
    </row>
    <row r="57" spans="1:8" ht="15" customHeight="1" x14ac:dyDescent="0.25">
      <c r="A57" s="127" t="s">
        <v>79</v>
      </c>
      <c r="B57" s="148">
        <v>10074.308680501501</v>
      </c>
      <c r="C57" s="149">
        <v>99.711531454082944</v>
      </c>
      <c r="D57" s="148">
        <v>1109.0634856210677</v>
      </c>
      <c r="E57" s="149">
        <v>109.76915145437654</v>
      </c>
      <c r="F57" s="148">
        <v>16910.810013798571</v>
      </c>
      <c r="G57" s="148">
        <v>1678.6074906091471</v>
      </c>
      <c r="H57" s="20" t="s">
        <v>5</v>
      </c>
    </row>
    <row r="58" spans="1:8" ht="15" customHeight="1" x14ac:dyDescent="0.25">
      <c r="A58" s="127" t="s">
        <v>80</v>
      </c>
      <c r="B58" s="148">
        <v>155.72499999999999</v>
      </c>
      <c r="C58" s="149">
        <v>75.649744959922273</v>
      </c>
      <c r="D58" s="148">
        <v>962.8693744314229</v>
      </c>
      <c r="E58" s="149">
        <v>116.38072837876391</v>
      </c>
      <c r="F58" s="148">
        <v>258.99200000000002</v>
      </c>
      <c r="G58" s="148">
        <v>1663.1369401187992</v>
      </c>
      <c r="H58" s="20" t="s">
        <v>5</v>
      </c>
    </row>
    <row r="59" spans="1:8" ht="15" customHeight="1" x14ac:dyDescent="0.25">
      <c r="A59" s="145"/>
      <c r="B59" s="148"/>
      <c r="C59" s="149"/>
      <c r="D59" s="148"/>
      <c r="E59" s="149"/>
      <c r="F59" s="148"/>
      <c r="G59" s="148"/>
      <c r="H59" s="20" t="s">
        <v>5</v>
      </c>
    </row>
    <row r="60" spans="1:8" ht="15" customHeight="1" x14ac:dyDescent="0.25">
      <c r="A60" s="142" t="s">
        <v>81</v>
      </c>
      <c r="B60" s="143">
        <v>34490.76033514976</v>
      </c>
      <c r="C60" s="144">
        <v>93.07859152599633</v>
      </c>
      <c r="D60" s="143">
        <v>1253.2480343794</v>
      </c>
      <c r="E60" s="144">
        <v>109.30259681631532</v>
      </c>
      <c r="F60" s="143">
        <v>59031.739373691351</v>
      </c>
      <c r="G60" s="143">
        <v>1711.5232833395012</v>
      </c>
      <c r="H60" s="20" t="s">
        <v>5</v>
      </c>
    </row>
    <row r="61" spans="1:8" ht="15" customHeight="1" x14ac:dyDescent="0.25">
      <c r="A61" s="127" t="s">
        <v>82</v>
      </c>
      <c r="B61" s="148">
        <v>9056.9130922889981</v>
      </c>
      <c r="C61" s="149">
        <v>81.446532884351413</v>
      </c>
      <c r="D61" s="148">
        <v>1049.4105554499836</v>
      </c>
      <c r="E61" s="149">
        <v>115.81885818293978</v>
      </c>
      <c r="F61" s="148">
        <v>15390.816342781236</v>
      </c>
      <c r="G61" s="148">
        <v>1699.3445985348899</v>
      </c>
      <c r="H61" s="20" t="s">
        <v>5</v>
      </c>
    </row>
    <row r="62" spans="1:8" ht="15" customHeight="1" x14ac:dyDescent="0.25">
      <c r="A62" s="127" t="s">
        <v>83</v>
      </c>
      <c r="B62" s="148">
        <v>12924.432576781996</v>
      </c>
      <c r="C62" s="149">
        <v>98.952544154362513</v>
      </c>
      <c r="D62" s="148">
        <v>1502.3352823814112</v>
      </c>
      <c r="E62" s="149">
        <v>107.12969074086607</v>
      </c>
      <c r="F62" s="148">
        <v>22111.401133650263</v>
      </c>
      <c r="G62" s="148">
        <v>1710.8218099549013</v>
      </c>
      <c r="H62" s="20" t="s">
        <v>5</v>
      </c>
    </row>
    <row r="63" spans="1:8" ht="15" customHeight="1" x14ac:dyDescent="0.25">
      <c r="A63" s="127" t="s">
        <v>84</v>
      </c>
      <c r="B63" s="148">
        <v>12509.414666078748</v>
      </c>
      <c r="C63" s="149">
        <v>97.166470166798675</v>
      </c>
      <c r="D63" s="148">
        <v>1143.4768702140054</v>
      </c>
      <c r="E63" s="149">
        <v>104.44227650831624</v>
      </c>
      <c r="F63" s="148">
        <v>21529.521897259841</v>
      </c>
      <c r="G63" s="148">
        <v>1721.0654912288212</v>
      </c>
      <c r="H63" s="20" t="s">
        <v>5</v>
      </c>
    </row>
    <row r="64" spans="1:8" ht="15" customHeight="1" x14ac:dyDescent="0.25">
      <c r="A64" s="145"/>
      <c r="B64" s="148"/>
      <c r="C64" s="149"/>
      <c r="D64" s="148"/>
      <c r="E64" s="149"/>
      <c r="F64" s="148"/>
      <c r="G64" s="148"/>
      <c r="H64" s="20" t="s">
        <v>5</v>
      </c>
    </row>
    <row r="65" spans="1:8" ht="15" customHeight="1" x14ac:dyDescent="0.25">
      <c r="A65" s="142" t="s">
        <v>85</v>
      </c>
      <c r="B65" s="143">
        <v>138585.29602536344</v>
      </c>
      <c r="C65" s="144">
        <v>101.72663700123368</v>
      </c>
      <c r="D65" s="143">
        <v>1182.2586118184781</v>
      </c>
      <c r="E65" s="144">
        <v>106.67676800620667</v>
      </c>
      <c r="F65" s="143">
        <v>242122.32078378618</v>
      </c>
      <c r="G65" s="143">
        <v>1747.0996399175979</v>
      </c>
      <c r="H65" s="20" t="s">
        <v>5</v>
      </c>
    </row>
    <row r="66" spans="1:8" ht="15" customHeight="1" x14ac:dyDescent="0.25">
      <c r="A66" s="127" t="s">
        <v>86</v>
      </c>
      <c r="B66" s="148">
        <v>11464.319695309747</v>
      </c>
      <c r="C66" s="149">
        <v>102.79070259827175</v>
      </c>
      <c r="D66" s="148">
        <v>1311.3713021025974</v>
      </c>
      <c r="E66" s="149">
        <v>99.06248775246587</v>
      </c>
      <c r="F66" s="148">
        <v>20048.279217262254</v>
      </c>
      <c r="G66" s="148">
        <v>1748.7543744496547</v>
      </c>
      <c r="H66" s="20" t="s">
        <v>5</v>
      </c>
    </row>
    <row r="67" spans="1:8" ht="15" customHeight="1" x14ac:dyDescent="0.25">
      <c r="A67" s="127" t="s">
        <v>87</v>
      </c>
      <c r="B67" s="148">
        <v>50110.858075771495</v>
      </c>
      <c r="C67" s="149">
        <v>105.24364132670753</v>
      </c>
      <c r="D67" s="148">
        <v>1439.587601031292</v>
      </c>
      <c r="E67" s="149">
        <v>105.49221831631921</v>
      </c>
      <c r="F67" s="148">
        <v>87941.421771181165</v>
      </c>
      <c r="G67" s="148">
        <v>1754.9374556350028</v>
      </c>
      <c r="H67" s="20" t="s">
        <v>5</v>
      </c>
    </row>
    <row r="68" spans="1:8" ht="15" customHeight="1" x14ac:dyDescent="0.25">
      <c r="A68" s="127" t="s">
        <v>88</v>
      </c>
      <c r="B68" s="148">
        <v>77010.118254282061</v>
      </c>
      <c r="C68" s="149">
        <v>99.4117229067773</v>
      </c>
      <c r="D68" s="148">
        <v>995.59267828624104</v>
      </c>
      <c r="E68" s="149">
        <v>108.25749345066397</v>
      </c>
      <c r="F68" s="148">
        <v>134132.61979534282</v>
      </c>
      <c r="G68" s="148">
        <v>1741.7531986179561</v>
      </c>
      <c r="H68" s="20" t="s">
        <v>5</v>
      </c>
    </row>
    <row r="69" spans="1:8" ht="15" customHeight="1" x14ac:dyDescent="0.25">
      <c r="A69" s="145"/>
      <c r="B69" s="148"/>
      <c r="C69" s="149"/>
      <c r="D69" s="148"/>
      <c r="E69" s="149"/>
      <c r="F69" s="148"/>
      <c r="G69" s="148"/>
      <c r="H69" s="20" t="s">
        <v>5</v>
      </c>
    </row>
    <row r="70" spans="1:8" ht="15" customHeight="1" x14ac:dyDescent="0.25">
      <c r="A70" s="142" t="s">
        <v>89</v>
      </c>
      <c r="B70" s="143">
        <v>102726.64350642808</v>
      </c>
      <c r="C70" s="144">
        <v>102.68877034397721</v>
      </c>
      <c r="D70" s="143">
        <v>1141.458727813301</v>
      </c>
      <c r="E70" s="144">
        <v>107.70527738580728</v>
      </c>
      <c r="F70" s="143">
        <v>173381.53167474514</v>
      </c>
      <c r="G70" s="143">
        <v>1687.7951596257096</v>
      </c>
      <c r="H70" s="20" t="s">
        <v>5</v>
      </c>
    </row>
    <row r="71" spans="1:8" ht="15" customHeight="1" x14ac:dyDescent="0.25">
      <c r="A71" s="127" t="s">
        <v>90</v>
      </c>
      <c r="B71" s="148">
        <v>51842.861752517274</v>
      </c>
      <c r="C71" s="149">
        <v>104.16910806521089</v>
      </c>
      <c r="D71" s="148">
        <v>1083.2668584608055</v>
      </c>
      <c r="E71" s="149">
        <v>108.57875385219762</v>
      </c>
      <c r="F71" s="148">
        <v>89469.154874797532</v>
      </c>
      <c r="G71" s="148">
        <v>1725.7757741441287</v>
      </c>
      <c r="H71" s="20" t="s">
        <v>5</v>
      </c>
    </row>
    <row r="72" spans="1:8" ht="15" customHeight="1" x14ac:dyDescent="0.25">
      <c r="A72" s="127" t="s">
        <v>91</v>
      </c>
      <c r="B72" s="148">
        <v>277.77499999999998</v>
      </c>
      <c r="C72" s="149">
        <v>91.185884283955673</v>
      </c>
      <c r="D72" s="148">
        <v>1583.3210332103324</v>
      </c>
      <c r="E72" s="149">
        <v>123.27029503103401</v>
      </c>
      <c r="F72" s="148">
        <v>501.13900000000001</v>
      </c>
      <c r="G72" s="148">
        <v>1804.1184411844119</v>
      </c>
      <c r="H72" s="20" t="s">
        <v>5</v>
      </c>
    </row>
    <row r="73" spans="1:8" ht="15" customHeight="1" x14ac:dyDescent="0.25">
      <c r="A73" s="127" t="s">
        <v>92</v>
      </c>
      <c r="B73" s="148">
        <v>455.95000000000005</v>
      </c>
      <c r="C73" s="149">
        <v>90.912716217581931</v>
      </c>
      <c r="D73" s="148">
        <v>2249.0181671966952</v>
      </c>
      <c r="E73" s="149">
        <v>102.85474661441853</v>
      </c>
      <c r="F73" s="148">
        <v>812.697</v>
      </c>
      <c r="G73" s="148">
        <v>1782.4257045728696</v>
      </c>
      <c r="H73" s="20" t="s">
        <v>5</v>
      </c>
    </row>
    <row r="74" spans="1:8" ht="15" customHeight="1" x14ac:dyDescent="0.25">
      <c r="A74" s="127" t="s">
        <v>93</v>
      </c>
      <c r="B74" s="148">
        <v>35934.031753910749</v>
      </c>
      <c r="C74" s="149">
        <v>102.10475029522543</v>
      </c>
      <c r="D74" s="148">
        <v>1302.4025751489446</v>
      </c>
      <c r="E74" s="149">
        <v>106.25385462341683</v>
      </c>
      <c r="F74" s="148">
        <v>59689.18979994757</v>
      </c>
      <c r="G74" s="148">
        <v>1661.0768924767679</v>
      </c>
      <c r="H74" s="20" t="s">
        <v>5</v>
      </c>
    </row>
    <row r="75" spans="1:8" ht="15" customHeight="1" x14ac:dyDescent="0.25">
      <c r="A75" s="127" t="s">
        <v>94</v>
      </c>
      <c r="B75" s="148">
        <v>14216.025000000001</v>
      </c>
      <c r="C75" s="149">
        <v>99.625598744170247</v>
      </c>
      <c r="D75" s="148">
        <v>902.69590128042103</v>
      </c>
      <c r="E75" s="149">
        <v>109.71383126821028</v>
      </c>
      <c r="F75" s="148">
        <v>22909.350999999999</v>
      </c>
      <c r="G75" s="148">
        <v>1611.5159476717295</v>
      </c>
      <c r="H75" s="20" t="s">
        <v>5</v>
      </c>
    </row>
    <row r="76" spans="1:8" ht="15" customHeight="1" x14ac:dyDescent="0.25">
      <c r="A76" s="145"/>
      <c r="B76" s="148"/>
      <c r="C76" s="149"/>
      <c r="D76" s="148"/>
      <c r="E76" s="149"/>
      <c r="F76" s="148"/>
      <c r="G76" s="148"/>
      <c r="H76" s="20" t="s">
        <v>5</v>
      </c>
    </row>
    <row r="77" spans="1:8" ht="15" customHeight="1" x14ac:dyDescent="0.25">
      <c r="A77" s="142" t="s">
        <v>95</v>
      </c>
      <c r="B77" s="143">
        <v>19846.937602705992</v>
      </c>
      <c r="C77" s="144">
        <v>100.57775820807626</v>
      </c>
      <c r="D77" s="143">
        <v>845.26266903920703</v>
      </c>
      <c r="E77" s="144">
        <v>113.68116409668525</v>
      </c>
      <c r="F77" s="143">
        <v>34571.353396763261</v>
      </c>
      <c r="G77" s="143">
        <v>1741.8986288368083</v>
      </c>
      <c r="H77" s="20" t="s">
        <v>5</v>
      </c>
    </row>
    <row r="78" spans="1:8" ht="15" customHeight="1" x14ac:dyDescent="0.25">
      <c r="A78" s="127" t="s">
        <v>96</v>
      </c>
      <c r="B78" s="148">
        <v>8320.9524999460009</v>
      </c>
      <c r="C78" s="149">
        <v>101.40142128218757</v>
      </c>
      <c r="D78" s="148">
        <v>973.59399612622599</v>
      </c>
      <c r="E78" s="149">
        <v>120.09508421206235</v>
      </c>
      <c r="F78" s="148">
        <v>14762.563742808377</v>
      </c>
      <c r="G78" s="148">
        <v>1774.143494137742</v>
      </c>
      <c r="H78" s="20" t="s">
        <v>5</v>
      </c>
    </row>
    <row r="79" spans="1:8" ht="15" customHeight="1" x14ac:dyDescent="0.25">
      <c r="A79" s="127" t="s">
        <v>97</v>
      </c>
      <c r="B79" s="148">
        <v>11525.98510276</v>
      </c>
      <c r="C79" s="149">
        <v>99.991399754110148</v>
      </c>
      <c r="D79" s="148">
        <v>752.61645551161655</v>
      </c>
      <c r="E79" s="149">
        <v>108.17558367067126</v>
      </c>
      <c r="F79" s="148">
        <v>19808.789653954886</v>
      </c>
      <c r="G79" s="148">
        <v>1718.6200986162557</v>
      </c>
      <c r="H79" s="20" t="s">
        <v>5</v>
      </c>
    </row>
    <row r="80" spans="1:8" ht="15" customHeight="1" x14ac:dyDescent="0.25">
      <c r="A80" s="145"/>
      <c r="B80" s="148"/>
      <c r="C80" s="149"/>
      <c r="D80" s="148"/>
      <c r="E80" s="149"/>
      <c r="F80" s="148"/>
      <c r="G80" s="148"/>
      <c r="H80" s="20" t="s">
        <v>5</v>
      </c>
    </row>
    <row r="81" spans="1:8" ht="15" customHeight="1" x14ac:dyDescent="0.25">
      <c r="A81" s="142" t="s">
        <v>98</v>
      </c>
      <c r="B81" s="143">
        <v>40780.388091064247</v>
      </c>
      <c r="C81" s="144">
        <v>104.10443491084882</v>
      </c>
      <c r="D81" s="143">
        <v>2285.7500933020378</v>
      </c>
      <c r="E81" s="144">
        <v>104.14014369053739</v>
      </c>
      <c r="F81" s="143">
        <v>73291.362357617196</v>
      </c>
      <c r="G81" s="143">
        <v>1797.2208158969611</v>
      </c>
      <c r="H81" s="20" t="s">
        <v>5</v>
      </c>
    </row>
    <row r="82" spans="1:8" ht="15" customHeight="1" x14ac:dyDescent="0.25">
      <c r="A82" s="127" t="s">
        <v>99</v>
      </c>
      <c r="B82" s="148">
        <v>2133.416666442</v>
      </c>
      <c r="C82" s="149">
        <v>99.957441647452953</v>
      </c>
      <c r="D82" s="148">
        <v>1682.1780399548418</v>
      </c>
      <c r="E82" s="149">
        <v>101.62774207216432</v>
      </c>
      <c r="F82" s="148">
        <v>4037.5069995953404</v>
      </c>
      <c r="G82" s="148">
        <v>1892.5074801861758</v>
      </c>
      <c r="H82" s="20" t="s">
        <v>5</v>
      </c>
    </row>
    <row r="83" spans="1:8" ht="15" customHeight="1" x14ac:dyDescent="0.25">
      <c r="A83" s="127" t="s">
        <v>100</v>
      </c>
      <c r="B83" s="148">
        <v>583.47500000000002</v>
      </c>
      <c r="C83" s="149">
        <v>103.01465395480227</v>
      </c>
      <c r="D83" s="148">
        <v>2172.0195095476811</v>
      </c>
      <c r="E83" s="149">
        <v>99.732968704366854</v>
      </c>
      <c r="F83" s="148">
        <v>1013.481</v>
      </c>
      <c r="G83" s="148">
        <v>1736.9741634174557</v>
      </c>
      <c r="H83" s="20" t="s">
        <v>5</v>
      </c>
    </row>
    <row r="84" spans="1:8" ht="15" customHeight="1" x14ac:dyDescent="0.25">
      <c r="A84" s="127" t="s">
        <v>101</v>
      </c>
      <c r="B84" s="148">
        <v>1909.6499999999999</v>
      </c>
      <c r="C84" s="149">
        <v>103.18388739548017</v>
      </c>
      <c r="D84" s="148">
        <v>1625.6406060447378</v>
      </c>
      <c r="E84" s="149">
        <v>104.46254681667835</v>
      </c>
      <c r="F84" s="148">
        <v>3514.181</v>
      </c>
      <c r="G84" s="148">
        <v>1840.2225538711284</v>
      </c>
      <c r="H84" s="20" t="s">
        <v>5</v>
      </c>
    </row>
    <row r="85" spans="1:8" ht="15" customHeight="1" x14ac:dyDescent="0.25">
      <c r="A85" s="127" t="s">
        <v>102</v>
      </c>
      <c r="B85" s="148">
        <v>10768.349999999999</v>
      </c>
      <c r="C85" s="149">
        <v>101.37159748273734</v>
      </c>
      <c r="D85" s="148">
        <v>2360.5663433426048</v>
      </c>
      <c r="E85" s="149">
        <v>103.21581514533993</v>
      </c>
      <c r="F85" s="148">
        <v>19300.591</v>
      </c>
      <c r="G85" s="148">
        <v>1792.3443238750601</v>
      </c>
      <c r="H85" s="20" t="s">
        <v>5</v>
      </c>
    </row>
    <row r="86" spans="1:8" ht="15" customHeight="1" x14ac:dyDescent="0.25">
      <c r="A86" s="127" t="s">
        <v>103</v>
      </c>
      <c r="B86" s="148">
        <v>21172.735314054993</v>
      </c>
      <c r="C86" s="149">
        <v>108.13902365578667</v>
      </c>
      <c r="D86" s="148">
        <v>2379.6642946327929</v>
      </c>
      <c r="E86" s="149">
        <v>105.19613922895519</v>
      </c>
      <c r="F86" s="148">
        <v>38059.300517681135</v>
      </c>
      <c r="G86" s="148">
        <v>1797.5618149071377</v>
      </c>
      <c r="H86" s="20" t="s">
        <v>5</v>
      </c>
    </row>
    <row r="87" spans="1:8" ht="15" customHeight="1" x14ac:dyDescent="0.25">
      <c r="A87" s="127" t="s">
        <v>104</v>
      </c>
      <c r="B87" s="148">
        <v>4212.7611105672495</v>
      </c>
      <c r="C87" s="149">
        <v>95.326561398698715</v>
      </c>
      <c r="D87" s="148">
        <v>2243.1508630787598</v>
      </c>
      <c r="E87" s="149">
        <v>101.69474256635991</v>
      </c>
      <c r="F87" s="148">
        <v>7366.3018403407605</v>
      </c>
      <c r="G87" s="148">
        <v>1748.5686102312329</v>
      </c>
      <c r="H87" s="20" t="s">
        <v>5</v>
      </c>
    </row>
    <row r="88" spans="1:8" ht="15" customHeight="1" x14ac:dyDescent="0.25">
      <c r="A88" s="145"/>
      <c r="B88" s="148"/>
      <c r="C88" s="149"/>
      <c r="D88" s="148"/>
      <c r="E88" s="149"/>
      <c r="F88" s="148"/>
      <c r="G88" s="148"/>
      <c r="H88" s="20" t="s">
        <v>5</v>
      </c>
    </row>
    <row r="89" spans="1:8" ht="15" customHeight="1" x14ac:dyDescent="0.25">
      <c r="A89" s="142" t="s">
        <v>105</v>
      </c>
      <c r="B89" s="143">
        <v>30515.300000000017</v>
      </c>
      <c r="C89" s="144">
        <v>99.512470324280628</v>
      </c>
      <c r="D89" s="143">
        <v>2084.080660630349</v>
      </c>
      <c r="E89" s="144">
        <v>105.20223862401581</v>
      </c>
      <c r="F89" s="143">
        <v>51170.186000000002</v>
      </c>
      <c r="G89" s="143">
        <v>1676.869832510248</v>
      </c>
      <c r="H89" s="20" t="s">
        <v>5</v>
      </c>
    </row>
    <row r="90" spans="1:8" ht="15" customHeight="1" x14ac:dyDescent="0.25">
      <c r="A90" s="127" t="s">
        <v>106</v>
      </c>
      <c r="B90" s="148">
        <v>22472.100000000006</v>
      </c>
      <c r="C90" s="149">
        <v>99.384378607156634</v>
      </c>
      <c r="D90" s="148">
        <v>2119.2594150079426</v>
      </c>
      <c r="E90" s="149">
        <v>105.44101333806589</v>
      </c>
      <c r="F90" s="148">
        <v>37660.86</v>
      </c>
      <c r="G90" s="148">
        <v>1675.8941086947812</v>
      </c>
      <c r="H90" s="20" t="s">
        <v>5</v>
      </c>
    </row>
    <row r="91" spans="1:8" ht="15" customHeight="1" x14ac:dyDescent="0.25">
      <c r="A91" s="127" t="s">
        <v>107</v>
      </c>
      <c r="B91" s="148">
        <v>5752.3</v>
      </c>
      <c r="C91" s="149">
        <v>98.984310806915801</v>
      </c>
      <c r="D91" s="148">
        <v>1979.1420822975158</v>
      </c>
      <c r="E91" s="149">
        <v>104.60265169047891</v>
      </c>
      <c r="F91" s="148">
        <v>9494.9930000000004</v>
      </c>
      <c r="G91" s="148">
        <v>1650.6428732854683</v>
      </c>
      <c r="H91" s="20" t="s">
        <v>5</v>
      </c>
    </row>
    <row r="92" spans="1:8" ht="15" customHeight="1" x14ac:dyDescent="0.25">
      <c r="A92" s="127" t="s">
        <v>108</v>
      </c>
      <c r="B92" s="148">
        <v>2290.8999999999996</v>
      </c>
      <c r="C92" s="149">
        <v>102.17311316021271</v>
      </c>
      <c r="D92" s="148">
        <v>2002.4959986613705</v>
      </c>
      <c r="E92" s="149">
        <v>104.27536531810453</v>
      </c>
      <c r="F92" s="148">
        <v>4014.3330000000001</v>
      </c>
      <c r="G92" s="148">
        <v>1752.2951678379679</v>
      </c>
      <c r="H92" s="20" t="s">
        <v>5</v>
      </c>
    </row>
    <row r="93" spans="1:8" ht="15" customHeight="1" x14ac:dyDescent="0.25">
      <c r="A93" s="145"/>
      <c r="B93" s="148"/>
      <c r="C93" s="149"/>
      <c r="D93" s="148"/>
      <c r="E93" s="149"/>
      <c r="F93" s="148"/>
      <c r="G93" s="148"/>
      <c r="H93" s="20" t="s">
        <v>5</v>
      </c>
    </row>
    <row r="94" spans="1:8" ht="15" customHeight="1" x14ac:dyDescent="0.25">
      <c r="A94" s="142" t="s">
        <v>109</v>
      </c>
      <c r="B94" s="143">
        <v>10586.432241349501</v>
      </c>
      <c r="C94" s="144">
        <v>106.55755254792392</v>
      </c>
      <c r="D94" s="143">
        <v>1195.7337073729429</v>
      </c>
      <c r="E94" s="144">
        <v>101.52048633449762</v>
      </c>
      <c r="F94" s="143">
        <v>18467.100411413208</v>
      </c>
      <c r="G94" s="143">
        <v>1744.4120918549536</v>
      </c>
      <c r="H94" s="20" t="s">
        <v>5</v>
      </c>
    </row>
    <row r="95" spans="1:8" ht="15" customHeight="1" x14ac:dyDescent="0.25">
      <c r="A95" s="127" t="s">
        <v>110</v>
      </c>
      <c r="B95" s="148">
        <v>10586.432241349501</v>
      </c>
      <c r="C95" s="149">
        <v>106.55755254792392</v>
      </c>
      <c r="D95" s="148">
        <v>1195.7337073729429</v>
      </c>
      <c r="E95" s="149">
        <v>101.52048633449762</v>
      </c>
      <c r="F95" s="148">
        <v>18467.100411413208</v>
      </c>
      <c r="G95" s="148">
        <v>1744.4120918549536</v>
      </c>
      <c r="H95" s="20" t="s">
        <v>5</v>
      </c>
    </row>
    <row r="96" spans="1:8" ht="15" customHeight="1" x14ac:dyDescent="0.25">
      <c r="A96" s="145"/>
      <c r="B96" s="148"/>
      <c r="C96" s="149"/>
      <c r="D96" s="148"/>
      <c r="E96" s="149"/>
      <c r="F96" s="148"/>
      <c r="G96" s="148"/>
      <c r="H96" s="20" t="s">
        <v>5</v>
      </c>
    </row>
    <row r="97" spans="1:8" ht="15" customHeight="1" x14ac:dyDescent="0.25">
      <c r="A97" s="142" t="s">
        <v>111</v>
      </c>
      <c r="B97" s="143">
        <v>46229.237447266984</v>
      </c>
      <c r="C97" s="144">
        <v>100.4892527904919</v>
      </c>
      <c r="D97" s="143">
        <v>1875.8364555044652</v>
      </c>
      <c r="E97" s="144">
        <v>110.53789193063814</v>
      </c>
      <c r="F97" s="143">
        <v>79949.61793170248</v>
      </c>
      <c r="G97" s="143">
        <v>1729.4167575854965</v>
      </c>
      <c r="H97" s="20" t="s">
        <v>5</v>
      </c>
    </row>
    <row r="98" spans="1:8" ht="15" customHeight="1" x14ac:dyDescent="0.25">
      <c r="A98" s="127" t="s">
        <v>112</v>
      </c>
      <c r="B98" s="148">
        <v>11559.803749465749</v>
      </c>
      <c r="C98" s="149">
        <v>103.69407496681788</v>
      </c>
      <c r="D98" s="148">
        <v>2047.123419578551</v>
      </c>
      <c r="E98" s="149">
        <v>104.3472629033058</v>
      </c>
      <c r="F98" s="148">
        <v>20469.821599018607</v>
      </c>
      <c r="G98" s="148">
        <v>1770.7758749766531</v>
      </c>
      <c r="H98" s="20" t="s">
        <v>5</v>
      </c>
    </row>
    <row r="99" spans="1:8" ht="15" customHeight="1" x14ac:dyDescent="0.25">
      <c r="A99" s="127" t="s">
        <v>113</v>
      </c>
      <c r="B99" s="148">
        <v>11325.471803557244</v>
      </c>
      <c r="C99" s="149">
        <v>103.65048504084487</v>
      </c>
      <c r="D99" s="148">
        <v>1920.7808923149671</v>
      </c>
      <c r="E99" s="149">
        <v>98.617766536055584</v>
      </c>
      <c r="F99" s="148">
        <v>19943.728234111219</v>
      </c>
      <c r="G99" s="148">
        <v>1760.9622433431027</v>
      </c>
      <c r="H99" s="20" t="s">
        <v>5</v>
      </c>
    </row>
    <row r="100" spans="1:8" ht="15" customHeight="1" x14ac:dyDescent="0.25">
      <c r="A100" s="127" t="s">
        <v>114</v>
      </c>
      <c r="B100" s="148">
        <v>9241.6465468044989</v>
      </c>
      <c r="C100" s="149">
        <v>98.836592317954768</v>
      </c>
      <c r="D100" s="148">
        <v>1678.3339287036854</v>
      </c>
      <c r="E100" s="149">
        <v>102.59961831594862</v>
      </c>
      <c r="F100" s="148">
        <v>15721.021777175933</v>
      </c>
      <c r="G100" s="148">
        <v>1701.1061500303558</v>
      </c>
      <c r="H100" s="20" t="s">
        <v>5</v>
      </c>
    </row>
    <row r="101" spans="1:8" ht="15" customHeight="1" x14ac:dyDescent="0.25">
      <c r="A101" s="127" t="s">
        <v>115</v>
      </c>
      <c r="B101" s="148">
        <v>7793.4749999999967</v>
      </c>
      <c r="C101" s="149">
        <v>99.292901302399329</v>
      </c>
      <c r="D101" s="148">
        <v>1534.4707164219647</v>
      </c>
      <c r="E101" s="149">
        <v>112.20721401359756</v>
      </c>
      <c r="F101" s="148">
        <v>12819.218000000001</v>
      </c>
      <c r="G101" s="148">
        <v>1644.8654804179143</v>
      </c>
      <c r="H101" s="20" t="s">
        <v>5</v>
      </c>
    </row>
    <row r="102" spans="1:8" ht="15" customHeight="1" x14ac:dyDescent="0.25">
      <c r="A102" s="127" t="s">
        <v>116</v>
      </c>
      <c r="B102" s="148">
        <v>4313.7042858364994</v>
      </c>
      <c r="C102" s="149">
        <v>92.828176382196233</v>
      </c>
      <c r="D102" s="148">
        <v>2509.4367816583344</v>
      </c>
      <c r="E102" s="149">
        <v>179.5016589304777</v>
      </c>
      <c r="F102" s="148">
        <v>7605.1264144999304</v>
      </c>
      <c r="G102" s="148">
        <v>1763.0152441071118</v>
      </c>
      <c r="H102" s="20" t="s">
        <v>5</v>
      </c>
    </row>
    <row r="103" spans="1:8" ht="15" customHeight="1" x14ac:dyDescent="0.25">
      <c r="A103" s="127" t="s">
        <v>245</v>
      </c>
      <c r="B103" s="148">
        <v>1995.1360616030001</v>
      </c>
      <c r="C103" s="149">
        <v>95.773043518394402</v>
      </c>
      <c r="D103" s="148">
        <v>1506.6630443345487</v>
      </c>
      <c r="E103" s="149">
        <v>131.249600778168</v>
      </c>
      <c r="F103" s="148">
        <v>3390.7019068968102</v>
      </c>
      <c r="G103" s="148">
        <v>1699.4840463023543</v>
      </c>
      <c r="H103" s="20"/>
    </row>
    <row r="104" spans="1:8" ht="15" customHeight="1" x14ac:dyDescent="0.25">
      <c r="A104" s="145"/>
      <c r="B104" s="148"/>
      <c r="C104" s="149"/>
      <c r="D104" s="148"/>
      <c r="E104" s="149"/>
      <c r="F104" s="148"/>
      <c r="G104" s="148"/>
      <c r="H104" s="20" t="s">
        <v>5</v>
      </c>
    </row>
    <row r="105" spans="1:8" ht="15" customHeight="1" x14ac:dyDescent="0.25">
      <c r="A105" s="142" t="s">
        <v>117</v>
      </c>
      <c r="B105" s="143">
        <v>63522.041182187997</v>
      </c>
      <c r="C105" s="144">
        <v>100.0732973690901</v>
      </c>
      <c r="D105" s="143">
        <v>904.81975819992033</v>
      </c>
      <c r="E105" s="144">
        <v>111.17161067014611</v>
      </c>
      <c r="F105" s="143">
        <v>107229.18132455552</v>
      </c>
      <c r="G105" s="143">
        <v>1688.0625894405816</v>
      </c>
      <c r="H105" s="20" t="s">
        <v>5</v>
      </c>
    </row>
    <row r="106" spans="1:8" ht="15" customHeight="1" x14ac:dyDescent="0.25">
      <c r="A106" s="127" t="s">
        <v>118</v>
      </c>
      <c r="B106" s="148">
        <v>2257.7970332744994</v>
      </c>
      <c r="C106" s="149">
        <v>126.56692397263424</v>
      </c>
      <c r="D106" s="148">
        <v>1733.6788156236589</v>
      </c>
      <c r="E106" s="149">
        <v>102.709572022891</v>
      </c>
      <c r="F106" s="148">
        <v>3895.6257230629194</v>
      </c>
      <c r="G106" s="148">
        <v>1725.4100637261736</v>
      </c>
      <c r="H106" s="20" t="s">
        <v>5</v>
      </c>
    </row>
    <row r="107" spans="1:8" ht="15" customHeight="1" x14ac:dyDescent="0.25">
      <c r="A107" s="127" t="s">
        <v>119</v>
      </c>
      <c r="B107" s="148">
        <v>16535.8154182135</v>
      </c>
      <c r="C107" s="149">
        <v>85.139271546994948</v>
      </c>
      <c r="D107" s="148">
        <v>820.98241846733845</v>
      </c>
      <c r="E107" s="149">
        <v>111.34036806557337</v>
      </c>
      <c r="F107" s="148">
        <v>27354.601813185622</v>
      </c>
      <c r="G107" s="148">
        <v>1654.2638582585826</v>
      </c>
      <c r="H107" s="20" t="s">
        <v>5</v>
      </c>
    </row>
    <row r="108" spans="1:8" ht="15" customHeight="1" x14ac:dyDescent="0.25">
      <c r="A108" s="127" t="s">
        <v>120</v>
      </c>
      <c r="B108" s="148">
        <v>1413.0458334300001</v>
      </c>
      <c r="C108" s="149">
        <v>125.62400331479029</v>
      </c>
      <c r="D108" s="148">
        <v>1199.5388207651342</v>
      </c>
      <c r="E108" s="149">
        <v>98.503761993020362</v>
      </c>
      <c r="F108" s="148">
        <v>2533.8555668166005</v>
      </c>
      <c r="G108" s="148">
        <v>1793.1871046715933</v>
      </c>
      <c r="H108" s="20" t="s">
        <v>5</v>
      </c>
    </row>
    <row r="109" spans="1:8" ht="15" customHeight="1" x14ac:dyDescent="0.25">
      <c r="A109" s="127" t="s">
        <v>121</v>
      </c>
      <c r="B109" s="148">
        <v>14640.493334385754</v>
      </c>
      <c r="C109" s="149">
        <v>100.59066396454541</v>
      </c>
      <c r="D109" s="148">
        <v>810.91979480913858</v>
      </c>
      <c r="E109" s="149">
        <v>116.94708212920504</v>
      </c>
      <c r="F109" s="148">
        <v>25549.828535226057</v>
      </c>
      <c r="G109" s="148">
        <v>1745.1480596775948</v>
      </c>
      <c r="H109" s="20" t="s">
        <v>5</v>
      </c>
    </row>
    <row r="110" spans="1:8" ht="15" customHeight="1" x14ac:dyDescent="0.25">
      <c r="A110" s="127" t="s">
        <v>122</v>
      </c>
      <c r="B110" s="148">
        <v>17277.139443375741</v>
      </c>
      <c r="C110" s="149">
        <v>101.15549980137671</v>
      </c>
      <c r="D110" s="148">
        <v>697.40807303988356</v>
      </c>
      <c r="E110" s="149">
        <v>106.82605753487002</v>
      </c>
      <c r="F110" s="148">
        <v>28635.623714136982</v>
      </c>
      <c r="G110" s="148">
        <v>1657.4285232800048</v>
      </c>
      <c r="H110" s="20" t="s">
        <v>5</v>
      </c>
    </row>
    <row r="111" spans="1:8" ht="15" customHeight="1" x14ac:dyDescent="0.25">
      <c r="A111" s="127" t="s">
        <v>123</v>
      </c>
      <c r="B111" s="148">
        <v>11397.750119508501</v>
      </c>
      <c r="C111" s="149">
        <v>119.84470857135861</v>
      </c>
      <c r="D111" s="148">
        <v>1260.7403620918847</v>
      </c>
      <c r="E111" s="149">
        <v>102.32488247255806</v>
      </c>
      <c r="F111" s="148">
        <v>19259.645972127379</v>
      </c>
      <c r="G111" s="148">
        <v>1689.7761198644266</v>
      </c>
      <c r="H111" s="20" t="s">
        <v>5</v>
      </c>
    </row>
    <row r="112" spans="1:8" ht="15" customHeight="1" x14ac:dyDescent="0.25">
      <c r="A112" s="145"/>
      <c r="B112" s="148"/>
      <c r="C112" s="149"/>
      <c r="D112" s="148"/>
      <c r="E112" s="149"/>
      <c r="F112" s="148"/>
      <c r="G112" s="148"/>
      <c r="H112" s="20" t="s">
        <v>5</v>
      </c>
    </row>
    <row r="113" spans="1:8" ht="15" customHeight="1" x14ac:dyDescent="0.25">
      <c r="A113" s="142" t="s">
        <v>124</v>
      </c>
      <c r="B113" s="143">
        <v>146685.77499999988</v>
      </c>
      <c r="C113" s="144">
        <v>101.06779140464972</v>
      </c>
      <c r="D113" s="143">
        <v>1569.5482969179086</v>
      </c>
      <c r="E113" s="144">
        <v>116.28906387950609</v>
      </c>
      <c r="F113" s="143">
        <v>236543.11199999999</v>
      </c>
      <c r="G113" s="143">
        <v>1612.5838514334482</v>
      </c>
      <c r="H113" s="20" t="s">
        <v>5</v>
      </c>
    </row>
    <row r="114" spans="1:8" ht="15" customHeight="1" x14ac:dyDescent="0.25">
      <c r="A114" s="127" t="s">
        <v>125</v>
      </c>
      <c r="B114" s="148">
        <v>146685.77499999988</v>
      </c>
      <c r="C114" s="149">
        <v>101.06779140464972</v>
      </c>
      <c r="D114" s="148">
        <v>1569.5482969179086</v>
      </c>
      <c r="E114" s="149">
        <v>116.28906387950609</v>
      </c>
      <c r="F114" s="148">
        <v>236543.11199999999</v>
      </c>
      <c r="G114" s="148">
        <v>1612.5838514334482</v>
      </c>
      <c r="H114" s="20" t="s">
        <v>5</v>
      </c>
    </row>
    <row r="115" spans="1:8" ht="15" customHeight="1" x14ac:dyDescent="0.25">
      <c r="A115" s="142" t="s">
        <v>126</v>
      </c>
      <c r="B115" s="143">
        <v>100183.85000000081</v>
      </c>
      <c r="C115" s="144">
        <v>100.76146509867839</v>
      </c>
      <c r="D115" s="143">
        <v>1530.9740675102037</v>
      </c>
      <c r="E115" s="144">
        <v>118.07366477899886</v>
      </c>
      <c r="F115" s="143">
        <v>160828.75200000001</v>
      </c>
      <c r="G115" s="143">
        <v>1605.3361095625562</v>
      </c>
      <c r="H115" s="20" t="s">
        <v>5</v>
      </c>
    </row>
    <row r="116" spans="1:8" ht="15" customHeight="1" x14ac:dyDescent="0.25">
      <c r="A116" s="127" t="s">
        <v>127</v>
      </c>
      <c r="B116" s="148">
        <v>83640.850000000763</v>
      </c>
      <c r="C116" s="149">
        <v>101.03907070126267</v>
      </c>
      <c r="D116" s="148">
        <v>1605.0256533340519</v>
      </c>
      <c r="E116" s="149">
        <v>118.8279559106911</v>
      </c>
      <c r="F116" s="148">
        <v>135510.67000000001</v>
      </c>
      <c r="G116" s="148">
        <v>1620.1493648139488</v>
      </c>
      <c r="H116" s="20" t="s">
        <v>5</v>
      </c>
    </row>
    <row r="117" spans="1:8" ht="15" customHeight="1" x14ac:dyDescent="0.25">
      <c r="A117" s="142" t="s">
        <v>128</v>
      </c>
      <c r="B117" s="143">
        <v>38081.599999999977</v>
      </c>
      <c r="C117" s="144">
        <v>101.54660067837101</v>
      </c>
      <c r="D117" s="143">
        <v>1682.8224741957631</v>
      </c>
      <c r="E117" s="144">
        <v>113.2290396261762</v>
      </c>
      <c r="F117" s="143">
        <v>62530.116000000002</v>
      </c>
      <c r="G117" s="143">
        <v>1642.0033822108326</v>
      </c>
      <c r="H117" s="20" t="s">
        <v>5</v>
      </c>
    </row>
    <row r="118" spans="1:8" ht="15" customHeight="1" x14ac:dyDescent="0.25">
      <c r="A118" s="127" t="s">
        <v>246</v>
      </c>
      <c r="B118" s="148">
        <v>20300.325000000001</v>
      </c>
      <c r="C118" s="149">
        <v>101.258099271253</v>
      </c>
      <c r="D118" s="148">
        <v>1642.2166681239503</v>
      </c>
      <c r="E118" s="149">
        <v>113.86052896565</v>
      </c>
      <c r="F118" s="148">
        <v>33670.557000000001</v>
      </c>
      <c r="G118" s="148">
        <v>1658.6215737925377</v>
      </c>
      <c r="H118" s="20"/>
    </row>
    <row r="119" spans="1:8" ht="15" customHeight="1" x14ac:dyDescent="0.25">
      <c r="A119" s="127" t="s">
        <v>129</v>
      </c>
      <c r="B119" s="148">
        <v>13512.874999999998</v>
      </c>
      <c r="C119" s="149">
        <v>102.18080490907953</v>
      </c>
      <c r="D119" s="148">
        <v>1871.5718774378759</v>
      </c>
      <c r="E119" s="149">
        <v>112.52043110987917</v>
      </c>
      <c r="F119" s="148">
        <v>21812.364000000001</v>
      </c>
      <c r="G119" s="148">
        <v>1614.1912065345089</v>
      </c>
      <c r="H119" s="20" t="s">
        <v>5</v>
      </c>
    </row>
    <row r="120" spans="1:8" ht="15" customHeight="1" x14ac:dyDescent="0.25">
      <c r="A120" s="127" t="s">
        <v>130</v>
      </c>
      <c r="B120" s="148">
        <v>3416.7000000000003</v>
      </c>
      <c r="C120" s="149">
        <v>101.19058196357176</v>
      </c>
      <c r="D120" s="148">
        <v>1288.4631369450053</v>
      </c>
      <c r="E120" s="149">
        <v>112.47257906284851</v>
      </c>
      <c r="F120" s="148">
        <v>5539.3</v>
      </c>
      <c r="G120" s="148">
        <v>1621.2427195832236</v>
      </c>
      <c r="H120" s="20" t="s">
        <v>5</v>
      </c>
    </row>
    <row r="121" spans="1:8" ht="15" customHeight="1" x14ac:dyDescent="0.25">
      <c r="A121" s="127" t="s">
        <v>131</v>
      </c>
      <c r="B121" s="148">
        <v>851.7</v>
      </c>
      <c r="C121" s="149">
        <v>99.903228644321302</v>
      </c>
      <c r="D121" s="148">
        <v>1238.0314860475128</v>
      </c>
      <c r="E121" s="149">
        <v>110.48882554103534</v>
      </c>
      <c r="F121" s="148">
        <v>1507.895</v>
      </c>
      <c r="G121" s="148">
        <v>1770.4532112246095</v>
      </c>
      <c r="H121" s="20" t="s">
        <v>5</v>
      </c>
    </row>
    <row r="122" spans="1:8" ht="15" customHeight="1" x14ac:dyDescent="0.25">
      <c r="A122" s="142" t="s">
        <v>132</v>
      </c>
      <c r="B122" s="143">
        <v>8420.3250000000007</v>
      </c>
      <c r="C122" s="144">
        <v>102.59086769395719</v>
      </c>
      <c r="D122" s="143">
        <v>1516.20747021839</v>
      </c>
      <c r="E122" s="144">
        <v>110.76753900033003</v>
      </c>
      <c r="F122" s="143">
        <v>13184.244000000001</v>
      </c>
      <c r="G122" s="143">
        <v>1565.7642668186797</v>
      </c>
      <c r="H122" s="20" t="s">
        <v>5</v>
      </c>
    </row>
    <row r="123" spans="1:8" ht="15" customHeight="1" x14ac:dyDescent="0.25">
      <c r="A123" s="145"/>
      <c r="B123" s="146"/>
      <c r="C123" s="147"/>
      <c r="D123" s="146"/>
      <c r="E123" s="147"/>
      <c r="F123" s="146"/>
      <c r="G123" s="146"/>
      <c r="H123" s="20" t="s">
        <v>5</v>
      </c>
    </row>
    <row r="124" spans="1:8" ht="15" customHeight="1" x14ac:dyDescent="0.25">
      <c r="A124" s="142" t="s">
        <v>133</v>
      </c>
      <c r="B124" s="143">
        <v>153404.21964308209</v>
      </c>
      <c r="C124" s="144">
        <v>101.54707107795427</v>
      </c>
      <c r="D124" s="143">
        <v>1130.6784263717238</v>
      </c>
      <c r="E124" s="144">
        <v>112.42991903842909</v>
      </c>
      <c r="F124" s="143">
        <v>235314.5176431775</v>
      </c>
      <c r="G124" s="143">
        <v>1533.9507491428333</v>
      </c>
      <c r="H124" s="20" t="s">
        <v>5</v>
      </c>
    </row>
    <row r="125" spans="1:8" ht="15" customHeight="1" x14ac:dyDescent="0.25">
      <c r="A125" s="127" t="s">
        <v>134</v>
      </c>
      <c r="B125" s="148">
        <v>8798.0249999999996</v>
      </c>
      <c r="C125" s="149">
        <v>102.33712530969746</v>
      </c>
      <c r="D125" s="148">
        <v>921.49794035214347</v>
      </c>
      <c r="E125" s="149">
        <v>114.15463007816614</v>
      </c>
      <c r="F125" s="148">
        <v>13261.032999999999</v>
      </c>
      <c r="G125" s="148">
        <v>1507.2738483921107</v>
      </c>
      <c r="H125" s="20" t="s">
        <v>5</v>
      </c>
    </row>
    <row r="126" spans="1:8" ht="15" customHeight="1" x14ac:dyDescent="0.25">
      <c r="A126" s="127" t="s">
        <v>135</v>
      </c>
      <c r="B126" s="148">
        <v>83578.250000000044</v>
      </c>
      <c r="C126" s="149">
        <v>102.94710424413192</v>
      </c>
      <c r="D126" s="148">
        <v>1076.9391657917374</v>
      </c>
      <c r="E126" s="149">
        <v>112.23048623399994</v>
      </c>
      <c r="F126" s="148">
        <v>126513.07799999999</v>
      </c>
      <c r="G126" s="148">
        <v>1513.7081477537508</v>
      </c>
      <c r="H126" s="20" t="s">
        <v>5</v>
      </c>
    </row>
    <row r="127" spans="1:8" ht="15" customHeight="1" x14ac:dyDescent="0.25">
      <c r="A127" s="127" t="s">
        <v>136</v>
      </c>
      <c r="B127" s="148">
        <v>31066.899999999998</v>
      </c>
      <c r="C127" s="149">
        <v>98.440932319462604</v>
      </c>
      <c r="D127" s="148">
        <v>1185.7152762801138</v>
      </c>
      <c r="E127" s="149">
        <v>113.50937047616962</v>
      </c>
      <c r="F127" s="148">
        <v>48215.648999999998</v>
      </c>
      <c r="G127" s="148">
        <v>1551.9942124898205</v>
      </c>
      <c r="H127" s="20" t="s">
        <v>5</v>
      </c>
    </row>
    <row r="128" spans="1:8" ht="15" customHeight="1" x14ac:dyDescent="0.25">
      <c r="A128" s="127" t="s">
        <v>137</v>
      </c>
      <c r="B128" s="148">
        <v>19652.749999474247</v>
      </c>
      <c r="C128" s="149">
        <v>99.593110539633088</v>
      </c>
      <c r="D128" s="148">
        <v>1353.2153685071319</v>
      </c>
      <c r="E128" s="149">
        <v>111.33063713229416</v>
      </c>
      <c r="F128" s="148">
        <v>30915.995332361548</v>
      </c>
      <c r="G128" s="148">
        <v>1573.1129400815976</v>
      </c>
      <c r="H128" s="20" t="s">
        <v>5</v>
      </c>
    </row>
    <row r="129" spans="1:8" ht="15" customHeight="1" x14ac:dyDescent="0.25">
      <c r="A129" s="127" t="s">
        <v>138</v>
      </c>
      <c r="B129" s="148">
        <v>9481.832143607995</v>
      </c>
      <c r="C129" s="149">
        <v>103.47476127766635</v>
      </c>
      <c r="D129" s="148">
        <v>1137.9807459165536</v>
      </c>
      <c r="E129" s="149">
        <v>114.68406479267708</v>
      </c>
      <c r="F129" s="148">
        <v>15115.62681081594</v>
      </c>
      <c r="G129" s="148">
        <v>1594.1673066851183</v>
      </c>
      <c r="H129" s="20" t="s">
        <v>5</v>
      </c>
    </row>
    <row r="130" spans="1:8" ht="15" customHeight="1" x14ac:dyDescent="0.25">
      <c r="A130" s="127" t="s">
        <v>139</v>
      </c>
      <c r="B130" s="148">
        <v>826.46249999999986</v>
      </c>
      <c r="C130" s="149">
        <v>99.695411571344522</v>
      </c>
      <c r="D130" s="148">
        <v>1347.6053057458751</v>
      </c>
      <c r="E130" s="149">
        <v>107.82597950487136</v>
      </c>
      <c r="F130" s="148">
        <v>1293.1355000000001</v>
      </c>
      <c r="G130" s="148">
        <v>1564.6632484837487</v>
      </c>
      <c r="H130" s="20" t="s">
        <v>5</v>
      </c>
    </row>
    <row r="131" spans="1:8" ht="15" customHeight="1" x14ac:dyDescent="0.25">
      <c r="A131" s="145"/>
      <c r="B131" s="146"/>
      <c r="C131" s="147"/>
      <c r="D131" s="146"/>
      <c r="E131" s="147"/>
      <c r="F131" s="146"/>
      <c r="G131" s="146"/>
      <c r="H131" s="20" t="s">
        <v>5</v>
      </c>
    </row>
    <row r="132" spans="1:8" ht="15" customHeight="1" x14ac:dyDescent="0.25">
      <c r="A132" s="142" t="s">
        <v>140</v>
      </c>
      <c r="B132" s="143">
        <v>111600.09211017833</v>
      </c>
      <c r="C132" s="144">
        <v>101.84297322041687</v>
      </c>
      <c r="D132" s="143">
        <v>1227.4150496802063</v>
      </c>
      <c r="E132" s="144">
        <v>112.34204346038138</v>
      </c>
      <c r="F132" s="143">
        <v>185555.22197098364</v>
      </c>
      <c r="G132" s="143">
        <v>1662.6798281473848</v>
      </c>
      <c r="H132" s="20" t="s">
        <v>5</v>
      </c>
    </row>
    <row r="133" spans="1:8" ht="15" customHeight="1" x14ac:dyDescent="0.25">
      <c r="A133" s="127" t="s">
        <v>141</v>
      </c>
      <c r="B133" s="148">
        <v>74856.142110178262</v>
      </c>
      <c r="C133" s="149">
        <v>101.13716297330211</v>
      </c>
      <c r="D133" s="148">
        <v>1404.2359002019348</v>
      </c>
      <c r="E133" s="149">
        <v>112.20073683528062</v>
      </c>
      <c r="F133" s="148">
        <v>127492.69997098364</v>
      </c>
      <c r="G133" s="148">
        <v>1703.1695245973453</v>
      </c>
      <c r="H133" s="20" t="s">
        <v>5</v>
      </c>
    </row>
    <row r="134" spans="1:8" ht="15" customHeight="1" x14ac:dyDescent="0.25">
      <c r="A134" s="127" t="s">
        <v>142</v>
      </c>
      <c r="B134" s="148">
        <v>26338.224999999991</v>
      </c>
      <c r="C134" s="149">
        <v>103.23928217601048</v>
      </c>
      <c r="D134" s="148">
        <v>920.57460845089884</v>
      </c>
      <c r="E134" s="149">
        <v>114.96628213277246</v>
      </c>
      <c r="F134" s="148">
        <v>41298.474999999999</v>
      </c>
      <c r="G134" s="148">
        <v>1568.0052471265628</v>
      </c>
      <c r="H134" s="20" t="s">
        <v>5</v>
      </c>
    </row>
    <row r="135" spans="1:8" ht="15" customHeight="1" x14ac:dyDescent="0.25">
      <c r="A135" s="127" t="s">
        <v>143</v>
      </c>
      <c r="B135" s="148">
        <v>10405.724999999997</v>
      </c>
      <c r="C135" s="149">
        <v>103.4957853643981</v>
      </c>
      <c r="D135" s="148">
        <v>732.06329528536799</v>
      </c>
      <c r="E135" s="149">
        <v>110.44628715411488</v>
      </c>
      <c r="F135" s="148">
        <v>16764.046999999999</v>
      </c>
      <c r="G135" s="148">
        <v>1611.0407492029633</v>
      </c>
      <c r="H135" s="20" t="s">
        <v>5</v>
      </c>
    </row>
    <row r="136" spans="1:8" ht="15" customHeight="1" x14ac:dyDescent="0.25">
      <c r="A136" s="145"/>
      <c r="B136" s="148"/>
      <c r="C136" s="149"/>
      <c r="D136" s="148"/>
      <c r="E136" s="149"/>
      <c r="F136" s="148"/>
      <c r="G136" s="148"/>
      <c r="H136" s="20" t="s">
        <v>5</v>
      </c>
    </row>
    <row r="137" spans="1:8" ht="15" customHeight="1" x14ac:dyDescent="0.25">
      <c r="A137" s="142" t="s">
        <v>144</v>
      </c>
      <c r="B137" s="143">
        <v>21383.054405288993</v>
      </c>
      <c r="C137" s="144">
        <v>101.98493938436471</v>
      </c>
      <c r="D137" s="143">
        <v>1110.3930243655002</v>
      </c>
      <c r="E137" s="144">
        <v>112.10879763564347</v>
      </c>
      <c r="F137" s="143">
        <v>35833.227655595962</v>
      </c>
      <c r="G137" s="143">
        <v>1675.7768547197254</v>
      </c>
      <c r="H137" s="20" t="s">
        <v>5</v>
      </c>
    </row>
    <row r="138" spans="1:8" ht="15" customHeight="1" x14ac:dyDescent="0.25">
      <c r="A138" s="127" t="s">
        <v>145</v>
      </c>
      <c r="B138" s="148">
        <v>4714.0750000000007</v>
      </c>
      <c r="C138" s="149">
        <v>101.23916136479549</v>
      </c>
      <c r="D138" s="148">
        <v>1140.1071436778864</v>
      </c>
      <c r="E138" s="149">
        <v>114.49098783880946</v>
      </c>
      <c r="F138" s="148">
        <v>7795.78</v>
      </c>
      <c r="G138" s="148">
        <v>1653.7242194916284</v>
      </c>
      <c r="H138" s="20" t="s">
        <v>5</v>
      </c>
    </row>
    <row r="139" spans="1:8" ht="15" customHeight="1" x14ac:dyDescent="0.25">
      <c r="A139" s="127" t="s">
        <v>146</v>
      </c>
      <c r="B139" s="148">
        <v>6195.4500000000016</v>
      </c>
      <c r="C139" s="149">
        <v>100.77589361961701</v>
      </c>
      <c r="D139" s="148">
        <v>1057.4208088193752</v>
      </c>
      <c r="E139" s="149">
        <v>117.88339460594659</v>
      </c>
      <c r="F139" s="148">
        <v>10020.494000000001</v>
      </c>
      <c r="G139" s="148">
        <v>1617.3956694025451</v>
      </c>
      <c r="H139" s="20" t="s">
        <v>5</v>
      </c>
    </row>
    <row r="140" spans="1:8" ht="15" customHeight="1" x14ac:dyDescent="0.25">
      <c r="A140" s="127" t="s">
        <v>147</v>
      </c>
      <c r="B140" s="148">
        <v>5911.0749999999989</v>
      </c>
      <c r="C140" s="149">
        <v>99.12326925833257</v>
      </c>
      <c r="D140" s="148">
        <v>1025.0491873305618</v>
      </c>
      <c r="E140" s="149">
        <v>109.20371117810078</v>
      </c>
      <c r="F140" s="148">
        <v>10137.058000000001</v>
      </c>
      <c r="G140" s="148">
        <v>1714.9263035911406</v>
      </c>
      <c r="H140" s="20" t="s">
        <v>5</v>
      </c>
    </row>
    <row r="141" spans="1:8" ht="15" customHeight="1" x14ac:dyDescent="0.25">
      <c r="A141" s="127" t="s">
        <v>148</v>
      </c>
      <c r="B141" s="148">
        <v>4562.4544052890005</v>
      </c>
      <c r="C141" s="149">
        <v>108.64559289506681</v>
      </c>
      <c r="D141" s="148">
        <v>1262.1942010536702</v>
      </c>
      <c r="E141" s="149">
        <v>105.63094581236672</v>
      </c>
      <c r="F141" s="148">
        <v>7879.8956555959594</v>
      </c>
      <c r="G141" s="148">
        <v>1727.1176773758511</v>
      </c>
      <c r="H141" s="20" t="s">
        <v>5</v>
      </c>
    </row>
    <row r="142" spans="1:8" ht="15" customHeight="1" x14ac:dyDescent="0.25">
      <c r="A142" s="145"/>
      <c r="B142" s="148"/>
      <c r="C142" s="149"/>
      <c r="D142" s="148"/>
      <c r="E142" s="149"/>
      <c r="F142" s="148"/>
      <c r="G142" s="148"/>
      <c r="H142" s="20" t="s">
        <v>5</v>
      </c>
    </row>
    <row r="143" spans="1:8" ht="15" customHeight="1" x14ac:dyDescent="0.25">
      <c r="A143" s="142" t="s">
        <v>149</v>
      </c>
      <c r="B143" s="143">
        <v>15168.44173647276</v>
      </c>
      <c r="C143" s="144">
        <v>105.2753558617963</v>
      </c>
      <c r="D143" s="143">
        <v>947.75111115554091</v>
      </c>
      <c r="E143" s="144">
        <v>105.92652292381126</v>
      </c>
      <c r="F143" s="143">
        <v>26406.003778384118</v>
      </c>
      <c r="G143" s="143">
        <v>1740.8514491564722</v>
      </c>
      <c r="H143" s="20" t="s">
        <v>5</v>
      </c>
    </row>
    <row r="144" spans="1:8" ht="15" customHeight="1" x14ac:dyDescent="0.25">
      <c r="A144" s="127" t="s">
        <v>150</v>
      </c>
      <c r="B144" s="148">
        <v>12218.750000000005</v>
      </c>
      <c r="C144" s="149">
        <v>104.88490022253836</v>
      </c>
      <c r="D144" s="148">
        <v>944.33121909633383</v>
      </c>
      <c r="E144" s="149">
        <v>107.07582192318985</v>
      </c>
      <c r="F144" s="148">
        <v>21352.565999999999</v>
      </c>
      <c r="G144" s="148">
        <v>1747.5245831202037</v>
      </c>
      <c r="H144" s="20" t="s">
        <v>5</v>
      </c>
    </row>
    <row r="145" spans="1:8" ht="15" customHeight="1" x14ac:dyDescent="0.25">
      <c r="A145" s="127" t="s">
        <v>151</v>
      </c>
      <c r="B145" s="148">
        <v>520.34999999999991</v>
      </c>
      <c r="C145" s="149">
        <v>94.236428668447488</v>
      </c>
      <c r="D145" s="148">
        <v>1173.20057012908</v>
      </c>
      <c r="E145" s="149">
        <v>104.21722697087232</v>
      </c>
      <c r="F145" s="148">
        <v>957.96299999999997</v>
      </c>
      <c r="G145" s="148">
        <v>1840.9974055923901</v>
      </c>
      <c r="H145" s="20" t="s">
        <v>5</v>
      </c>
    </row>
    <row r="146" spans="1:8" ht="15" customHeight="1" x14ac:dyDescent="0.25">
      <c r="A146" s="127" t="s">
        <v>152</v>
      </c>
      <c r="B146" s="148">
        <v>2429.3417364727507</v>
      </c>
      <c r="C146" s="149">
        <v>110.09933089987823</v>
      </c>
      <c r="D146" s="148">
        <v>916.66210513199758</v>
      </c>
      <c r="E146" s="149">
        <v>101.34642813621977</v>
      </c>
      <c r="F146" s="148">
        <v>4095.4747783841199</v>
      </c>
      <c r="G146" s="148">
        <v>1685.8372442612738</v>
      </c>
      <c r="H146" s="20" t="s">
        <v>5</v>
      </c>
    </row>
    <row r="147" spans="1:8" ht="15" customHeight="1" x14ac:dyDescent="0.25">
      <c r="A147" s="145"/>
      <c r="B147" s="148"/>
      <c r="C147" s="149"/>
      <c r="D147" s="148"/>
      <c r="E147" s="149"/>
      <c r="F147" s="148"/>
      <c r="G147" s="148"/>
      <c r="H147" s="20" t="s">
        <v>5</v>
      </c>
    </row>
    <row r="148" spans="1:8" ht="15" customHeight="1" x14ac:dyDescent="0.25">
      <c r="A148" s="152"/>
      <c r="B148" s="147"/>
      <c r="C148" s="151"/>
      <c r="D148" s="151"/>
      <c r="E148" s="151"/>
      <c r="F148" s="151"/>
      <c r="G148" s="151"/>
    </row>
    <row r="149" spans="1:8" ht="15" customHeight="1" x14ac:dyDescent="0.25">
      <c r="A149" s="152"/>
      <c r="B149" s="152"/>
      <c r="C149" s="152"/>
      <c r="D149" s="152"/>
      <c r="E149" s="152"/>
      <c r="F149" s="152"/>
      <c r="G149" s="152"/>
    </row>
    <row r="150" spans="1:8" ht="15" customHeight="1" x14ac:dyDescent="0.25">
      <c r="A150" s="152"/>
      <c r="B150" s="152"/>
      <c r="C150" s="152"/>
      <c r="D150" s="152"/>
      <c r="E150" s="152"/>
      <c r="F150" s="152"/>
      <c r="G150" s="152"/>
    </row>
    <row r="151" spans="1:8" ht="15" customHeight="1" x14ac:dyDescent="0.25">
      <c r="A151" s="152"/>
      <c r="B151" s="152"/>
      <c r="C151" s="152"/>
      <c r="D151" s="152"/>
      <c r="E151" s="152"/>
      <c r="F151" s="152"/>
      <c r="G151" s="152"/>
    </row>
    <row r="152" spans="1:8" ht="15" customHeight="1" x14ac:dyDescent="0.25">
      <c r="A152" s="152"/>
      <c r="B152" s="152"/>
      <c r="C152" s="152"/>
      <c r="D152" s="152"/>
      <c r="E152" s="152"/>
      <c r="F152" s="152"/>
      <c r="G152" s="152"/>
    </row>
  </sheetData>
  <mergeCells count="12">
    <mergeCell ref="A1:G1"/>
    <mergeCell ref="F4:G6"/>
    <mergeCell ref="F7:F9"/>
    <mergeCell ref="G7:G9"/>
    <mergeCell ref="A4:A9"/>
    <mergeCell ref="B4:E4"/>
    <mergeCell ref="B5:C6"/>
    <mergeCell ref="D5:E6"/>
    <mergeCell ref="B7:B9"/>
    <mergeCell ref="C7:C9"/>
    <mergeCell ref="D7:D9"/>
    <mergeCell ref="E7:E9"/>
  </mergeCells>
  <pageMargins left="0.9055118110236221" right="0.70866141732283472" top="0.74803149606299213" bottom="0.74803149606299213" header="0.31496062992125984" footer="0.31496062992125984"/>
  <pageSetup paperSize="9" scale="80" fitToHeight="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workbookViewId="0">
      <selection sqref="A1:G1"/>
    </sheetView>
  </sheetViews>
  <sheetFormatPr defaultColWidth="45.7109375" defaultRowHeight="15" customHeight="1" x14ac:dyDescent="0.25"/>
  <cols>
    <col min="1" max="1" width="42.5703125" customWidth="1"/>
    <col min="2" max="2" width="18.42578125" customWidth="1"/>
    <col min="3" max="3" width="15.28515625" customWidth="1"/>
    <col min="4" max="4" width="15.85546875" customWidth="1"/>
    <col min="5" max="5" width="15.7109375" customWidth="1"/>
    <col min="6" max="6" width="13.140625" customWidth="1"/>
    <col min="7" max="7" width="14.140625" customWidth="1"/>
    <col min="8" max="8" width="11" customWidth="1"/>
    <col min="9" max="9" width="11.140625" customWidth="1"/>
    <col min="10" max="10" width="13" customWidth="1"/>
    <col min="256" max="256" width="45.7109375" customWidth="1"/>
    <col min="257" max="257" width="11.5703125" bestFit="1" customWidth="1"/>
    <col min="258" max="258" width="12" bestFit="1" customWidth="1"/>
    <col min="259" max="259" width="12.28515625" bestFit="1" customWidth="1"/>
    <col min="260" max="260" width="12" bestFit="1" customWidth="1"/>
    <col min="261" max="261" width="12.28515625" bestFit="1" customWidth="1"/>
    <col min="262" max="262" width="9" bestFit="1" customWidth="1"/>
    <col min="263" max="263" width="12.140625" bestFit="1" customWidth="1"/>
    <col min="512" max="512" width="45.7109375" customWidth="1"/>
    <col min="513" max="513" width="11.5703125" bestFit="1" customWidth="1"/>
    <col min="514" max="514" width="12" bestFit="1" customWidth="1"/>
    <col min="515" max="515" width="12.28515625" bestFit="1" customWidth="1"/>
    <col min="516" max="516" width="12" bestFit="1" customWidth="1"/>
    <col min="517" max="517" width="12.28515625" bestFit="1" customWidth="1"/>
    <col min="518" max="518" width="9" bestFit="1" customWidth="1"/>
    <col min="519" max="519" width="12.140625" bestFit="1" customWidth="1"/>
    <col min="768" max="768" width="45.7109375" customWidth="1"/>
    <col min="769" max="769" width="11.5703125" bestFit="1" customWidth="1"/>
    <col min="770" max="770" width="12" bestFit="1" customWidth="1"/>
    <col min="771" max="771" width="12.28515625" bestFit="1" customWidth="1"/>
    <col min="772" max="772" width="12" bestFit="1" customWidth="1"/>
    <col min="773" max="773" width="12.28515625" bestFit="1" customWidth="1"/>
    <col min="774" max="774" width="9" bestFit="1" customWidth="1"/>
    <col min="775" max="775" width="12.140625" bestFit="1" customWidth="1"/>
    <col min="1024" max="1024" width="45.7109375" customWidth="1"/>
    <col min="1025" max="1025" width="11.5703125" bestFit="1" customWidth="1"/>
    <col min="1026" max="1026" width="12" bestFit="1" customWidth="1"/>
    <col min="1027" max="1027" width="12.28515625" bestFit="1" customWidth="1"/>
    <col min="1028" max="1028" width="12" bestFit="1" customWidth="1"/>
    <col min="1029" max="1029" width="12.28515625" bestFit="1" customWidth="1"/>
    <col min="1030" max="1030" width="9" bestFit="1" customWidth="1"/>
    <col min="1031" max="1031" width="12.140625" bestFit="1" customWidth="1"/>
    <col min="1280" max="1280" width="45.7109375" customWidth="1"/>
    <col min="1281" max="1281" width="11.5703125" bestFit="1" customWidth="1"/>
    <col min="1282" max="1282" width="12" bestFit="1" customWidth="1"/>
    <col min="1283" max="1283" width="12.28515625" bestFit="1" customWidth="1"/>
    <col min="1284" max="1284" width="12" bestFit="1" customWidth="1"/>
    <col min="1285" max="1285" width="12.28515625" bestFit="1" customWidth="1"/>
    <col min="1286" max="1286" width="9" bestFit="1" customWidth="1"/>
    <col min="1287" max="1287" width="12.140625" bestFit="1" customWidth="1"/>
    <col min="1536" max="1536" width="45.7109375" customWidth="1"/>
    <col min="1537" max="1537" width="11.5703125" bestFit="1" customWidth="1"/>
    <col min="1538" max="1538" width="12" bestFit="1" customWidth="1"/>
    <col min="1539" max="1539" width="12.28515625" bestFit="1" customWidth="1"/>
    <col min="1540" max="1540" width="12" bestFit="1" customWidth="1"/>
    <col min="1541" max="1541" width="12.28515625" bestFit="1" customWidth="1"/>
    <col min="1542" max="1542" width="9" bestFit="1" customWidth="1"/>
    <col min="1543" max="1543" width="12.140625" bestFit="1" customWidth="1"/>
    <col min="1792" max="1792" width="45.7109375" customWidth="1"/>
    <col min="1793" max="1793" width="11.5703125" bestFit="1" customWidth="1"/>
    <col min="1794" max="1794" width="12" bestFit="1" customWidth="1"/>
    <col min="1795" max="1795" width="12.28515625" bestFit="1" customWidth="1"/>
    <col min="1796" max="1796" width="12" bestFit="1" customWidth="1"/>
    <col min="1797" max="1797" width="12.28515625" bestFit="1" customWidth="1"/>
    <col min="1798" max="1798" width="9" bestFit="1" customWidth="1"/>
    <col min="1799" max="1799" width="12.140625" bestFit="1" customWidth="1"/>
    <col min="2048" max="2048" width="45.7109375" customWidth="1"/>
    <col min="2049" max="2049" width="11.5703125" bestFit="1" customWidth="1"/>
    <col min="2050" max="2050" width="12" bestFit="1" customWidth="1"/>
    <col min="2051" max="2051" width="12.28515625" bestFit="1" customWidth="1"/>
    <col min="2052" max="2052" width="12" bestFit="1" customWidth="1"/>
    <col min="2053" max="2053" width="12.28515625" bestFit="1" customWidth="1"/>
    <col min="2054" max="2054" width="9" bestFit="1" customWidth="1"/>
    <col min="2055" max="2055" width="12.140625" bestFit="1" customWidth="1"/>
    <col min="2304" max="2304" width="45.7109375" customWidth="1"/>
    <col min="2305" max="2305" width="11.5703125" bestFit="1" customWidth="1"/>
    <col min="2306" max="2306" width="12" bestFit="1" customWidth="1"/>
    <col min="2307" max="2307" width="12.28515625" bestFit="1" customWidth="1"/>
    <col min="2308" max="2308" width="12" bestFit="1" customWidth="1"/>
    <col min="2309" max="2309" width="12.28515625" bestFit="1" customWidth="1"/>
    <col min="2310" max="2310" width="9" bestFit="1" customWidth="1"/>
    <col min="2311" max="2311" width="12.140625" bestFit="1" customWidth="1"/>
    <col min="2560" max="2560" width="45.7109375" customWidth="1"/>
    <col min="2561" max="2561" width="11.5703125" bestFit="1" customWidth="1"/>
    <col min="2562" max="2562" width="12" bestFit="1" customWidth="1"/>
    <col min="2563" max="2563" width="12.28515625" bestFit="1" customWidth="1"/>
    <col min="2564" max="2564" width="12" bestFit="1" customWidth="1"/>
    <col min="2565" max="2565" width="12.28515625" bestFit="1" customWidth="1"/>
    <col min="2566" max="2566" width="9" bestFit="1" customWidth="1"/>
    <col min="2567" max="2567" width="12.140625" bestFit="1" customWidth="1"/>
    <col min="2816" max="2816" width="45.7109375" customWidth="1"/>
    <col min="2817" max="2817" width="11.5703125" bestFit="1" customWidth="1"/>
    <col min="2818" max="2818" width="12" bestFit="1" customWidth="1"/>
    <col min="2819" max="2819" width="12.28515625" bestFit="1" customWidth="1"/>
    <col min="2820" max="2820" width="12" bestFit="1" customWidth="1"/>
    <col min="2821" max="2821" width="12.28515625" bestFit="1" customWidth="1"/>
    <col min="2822" max="2822" width="9" bestFit="1" customWidth="1"/>
    <col min="2823" max="2823" width="12.140625" bestFit="1" customWidth="1"/>
    <col min="3072" max="3072" width="45.7109375" customWidth="1"/>
    <col min="3073" max="3073" width="11.5703125" bestFit="1" customWidth="1"/>
    <col min="3074" max="3074" width="12" bestFit="1" customWidth="1"/>
    <col min="3075" max="3075" width="12.28515625" bestFit="1" customWidth="1"/>
    <col min="3076" max="3076" width="12" bestFit="1" customWidth="1"/>
    <col min="3077" max="3077" width="12.28515625" bestFit="1" customWidth="1"/>
    <col min="3078" max="3078" width="9" bestFit="1" customWidth="1"/>
    <col min="3079" max="3079" width="12.140625" bestFit="1" customWidth="1"/>
    <col min="3328" max="3328" width="45.7109375" customWidth="1"/>
    <col min="3329" max="3329" width="11.5703125" bestFit="1" customWidth="1"/>
    <col min="3330" max="3330" width="12" bestFit="1" customWidth="1"/>
    <col min="3331" max="3331" width="12.28515625" bestFit="1" customWidth="1"/>
    <col min="3332" max="3332" width="12" bestFit="1" customWidth="1"/>
    <col min="3333" max="3333" width="12.28515625" bestFit="1" customWidth="1"/>
    <col min="3334" max="3334" width="9" bestFit="1" customWidth="1"/>
    <col min="3335" max="3335" width="12.140625" bestFit="1" customWidth="1"/>
    <col min="3584" max="3584" width="45.7109375" customWidth="1"/>
    <col min="3585" max="3585" width="11.5703125" bestFit="1" customWidth="1"/>
    <col min="3586" max="3586" width="12" bestFit="1" customWidth="1"/>
    <col min="3587" max="3587" width="12.28515625" bestFit="1" customWidth="1"/>
    <col min="3588" max="3588" width="12" bestFit="1" customWidth="1"/>
    <col min="3589" max="3589" width="12.28515625" bestFit="1" customWidth="1"/>
    <col min="3590" max="3590" width="9" bestFit="1" customWidth="1"/>
    <col min="3591" max="3591" width="12.140625" bestFit="1" customWidth="1"/>
    <col min="3840" max="3840" width="45.7109375" customWidth="1"/>
    <col min="3841" max="3841" width="11.5703125" bestFit="1" customWidth="1"/>
    <col min="3842" max="3842" width="12" bestFit="1" customWidth="1"/>
    <col min="3843" max="3843" width="12.28515625" bestFit="1" customWidth="1"/>
    <col min="3844" max="3844" width="12" bestFit="1" customWidth="1"/>
    <col min="3845" max="3845" width="12.28515625" bestFit="1" customWidth="1"/>
    <col min="3846" max="3846" width="9" bestFit="1" customWidth="1"/>
    <col min="3847" max="3847" width="12.140625" bestFit="1" customWidth="1"/>
    <col min="4096" max="4096" width="45.7109375" customWidth="1"/>
    <col min="4097" max="4097" width="11.5703125" bestFit="1" customWidth="1"/>
    <col min="4098" max="4098" width="12" bestFit="1" customWidth="1"/>
    <col min="4099" max="4099" width="12.28515625" bestFit="1" customWidth="1"/>
    <col min="4100" max="4100" width="12" bestFit="1" customWidth="1"/>
    <col min="4101" max="4101" width="12.28515625" bestFit="1" customWidth="1"/>
    <col min="4102" max="4102" width="9" bestFit="1" customWidth="1"/>
    <col min="4103" max="4103" width="12.140625" bestFit="1" customWidth="1"/>
    <col min="4352" max="4352" width="45.7109375" customWidth="1"/>
    <col min="4353" max="4353" width="11.5703125" bestFit="1" customWidth="1"/>
    <col min="4354" max="4354" width="12" bestFit="1" customWidth="1"/>
    <col min="4355" max="4355" width="12.28515625" bestFit="1" customWidth="1"/>
    <col min="4356" max="4356" width="12" bestFit="1" customWidth="1"/>
    <col min="4357" max="4357" width="12.28515625" bestFit="1" customWidth="1"/>
    <col min="4358" max="4358" width="9" bestFit="1" customWidth="1"/>
    <col min="4359" max="4359" width="12.140625" bestFit="1" customWidth="1"/>
    <col min="4608" max="4608" width="45.7109375" customWidth="1"/>
    <col min="4609" max="4609" width="11.5703125" bestFit="1" customWidth="1"/>
    <col min="4610" max="4610" width="12" bestFit="1" customWidth="1"/>
    <col min="4611" max="4611" width="12.28515625" bestFit="1" customWidth="1"/>
    <col min="4612" max="4612" width="12" bestFit="1" customWidth="1"/>
    <col min="4613" max="4613" width="12.28515625" bestFit="1" customWidth="1"/>
    <col min="4614" max="4614" width="9" bestFit="1" customWidth="1"/>
    <col min="4615" max="4615" width="12.140625" bestFit="1" customWidth="1"/>
    <col min="4864" max="4864" width="45.7109375" customWidth="1"/>
    <col min="4865" max="4865" width="11.5703125" bestFit="1" customWidth="1"/>
    <col min="4866" max="4866" width="12" bestFit="1" customWidth="1"/>
    <col min="4867" max="4867" width="12.28515625" bestFit="1" customWidth="1"/>
    <col min="4868" max="4868" width="12" bestFit="1" customWidth="1"/>
    <col min="4869" max="4869" width="12.28515625" bestFit="1" customWidth="1"/>
    <col min="4870" max="4870" width="9" bestFit="1" customWidth="1"/>
    <col min="4871" max="4871" width="12.140625" bestFit="1" customWidth="1"/>
    <col min="5120" max="5120" width="45.7109375" customWidth="1"/>
    <col min="5121" max="5121" width="11.5703125" bestFit="1" customWidth="1"/>
    <col min="5122" max="5122" width="12" bestFit="1" customWidth="1"/>
    <col min="5123" max="5123" width="12.28515625" bestFit="1" customWidth="1"/>
    <col min="5124" max="5124" width="12" bestFit="1" customWidth="1"/>
    <col min="5125" max="5125" width="12.28515625" bestFit="1" customWidth="1"/>
    <col min="5126" max="5126" width="9" bestFit="1" customWidth="1"/>
    <col min="5127" max="5127" width="12.140625" bestFit="1" customWidth="1"/>
    <col min="5376" max="5376" width="45.7109375" customWidth="1"/>
    <col min="5377" max="5377" width="11.5703125" bestFit="1" customWidth="1"/>
    <col min="5378" max="5378" width="12" bestFit="1" customWidth="1"/>
    <col min="5379" max="5379" width="12.28515625" bestFit="1" customWidth="1"/>
    <col min="5380" max="5380" width="12" bestFit="1" customWidth="1"/>
    <col min="5381" max="5381" width="12.28515625" bestFit="1" customWidth="1"/>
    <col min="5382" max="5382" width="9" bestFit="1" customWidth="1"/>
    <col min="5383" max="5383" width="12.140625" bestFit="1" customWidth="1"/>
    <col min="5632" max="5632" width="45.7109375" customWidth="1"/>
    <col min="5633" max="5633" width="11.5703125" bestFit="1" customWidth="1"/>
    <col min="5634" max="5634" width="12" bestFit="1" customWidth="1"/>
    <col min="5635" max="5635" width="12.28515625" bestFit="1" customWidth="1"/>
    <col min="5636" max="5636" width="12" bestFit="1" customWidth="1"/>
    <col min="5637" max="5637" width="12.28515625" bestFit="1" customWidth="1"/>
    <col min="5638" max="5638" width="9" bestFit="1" customWidth="1"/>
    <col min="5639" max="5639" width="12.140625" bestFit="1" customWidth="1"/>
    <col min="5888" max="5888" width="45.7109375" customWidth="1"/>
    <col min="5889" max="5889" width="11.5703125" bestFit="1" customWidth="1"/>
    <col min="5890" max="5890" width="12" bestFit="1" customWidth="1"/>
    <col min="5891" max="5891" width="12.28515625" bestFit="1" customWidth="1"/>
    <col min="5892" max="5892" width="12" bestFit="1" customWidth="1"/>
    <col min="5893" max="5893" width="12.28515625" bestFit="1" customWidth="1"/>
    <col min="5894" max="5894" width="9" bestFit="1" customWidth="1"/>
    <col min="5895" max="5895" width="12.140625" bestFit="1" customWidth="1"/>
    <col min="6144" max="6144" width="45.7109375" customWidth="1"/>
    <col min="6145" max="6145" width="11.5703125" bestFit="1" customWidth="1"/>
    <col min="6146" max="6146" width="12" bestFit="1" customWidth="1"/>
    <col min="6147" max="6147" width="12.28515625" bestFit="1" customWidth="1"/>
    <col min="6148" max="6148" width="12" bestFit="1" customWidth="1"/>
    <col min="6149" max="6149" width="12.28515625" bestFit="1" customWidth="1"/>
    <col min="6150" max="6150" width="9" bestFit="1" customWidth="1"/>
    <col min="6151" max="6151" width="12.140625" bestFit="1" customWidth="1"/>
    <col min="6400" max="6400" width="45.7109375" customWidth="1"/>
    <col min="6401" max="6401" width="11.5703125" bestFit="1" customWidth="1"/>
    <col min="6402" max="6402" width="12" bestFit="1" customWidth="1"/>
    <col min="6403" max="6403" width="12.28515625" bestFit="1" customWidth="1"/>
    <col min="6404" max="6404" width="12" bestFit="1" customWidth="1"/>
    <col min="6405" max="6405" width="12.28515625" bestFit="1" customWidth="1"/>
    <col min="6406" max="6406" width="9" bestFit="1" customWidth="1"/>
    <col min="6407" max="6407" width="12.140625" bestFit="1" customWidth="1"/>
    <col min="6656" max="6656" width="45.7109375" customWidth="1"/>
    <col min="6657" max="6657" width="11.5703125" bestFit="1" customWidth="1"/>
    <col min="6658" max="6658" width="12" bestFit="1" customWidth="1"/>
    <col min="6659" max="6659" width="12.28515625" bestFit="1" customWidth="1"/>
    <col min="6660" max="6660" width="12" bestFit="1" customWidth="1"/>
    <col min="6661" max="6661" width="12.28515625" bestFit="1" customWidth="1"/>
    <col min="6662" max="6662" width="9" bestFit="1" customWidth="1"/>
    <col min="6663" max="6663" width="12.140625" bestFit="1" customWidth="1"/>
    <col min="6912" max="6912" width="45.7109375" customWidth="1"/>
    <col min="6913" max="6913" width="11.5703125" bestFit="1" customWidth="1"/>
    <col min="6914" max="6914" width="12" bestFit="1" customWidth="1"/>
    <col min="6915" max="6915" width="12.28515625" bestFit="1" customWidth="1"/>
    <col min="6916" max="6916" width="12" bestFit="1" customWidth="1"/>
    <col min="6917" max="6917" width="12.28515625" bestFit="1" customWidth="1"/>
    <col min="6918" max="6918" width="9" bestFit="1" customWidth="1"/>
    <col min="6919" max="6919" width="12.140625" bestFit="1" customWidth="1"/>
    <col min="7168" max="7168" width="45.7109375" customWidth="1"/>
    <col min="7169" max="7169" width="11.5703125" bestFit="1" customWidth="1"/>
    <col min="7170" max="7170" width="12" bestFit="1" customWidth="1"/>
    <col min="7171" max="7171" width="12.28515625" bestFit="1" customWidth="1"/>
    <col min="7172" max="7172" width="12" bestFit="1" customWidth="1"/>
    <col min="7173" max="7173" width="12.28515625" bestFit="1" customWidth="1"/>
    <col min="7174" max="7174" width="9" bestFit="1" customWidth="1"/>
    <col min="7175" max="7175" width="12.140625" bestFit="1" customWidth="1"/>
    <col min="7424" max="7424" width="45.7109375" customWidth="1"/>
    <col min="7425" max="7425" width="11.5703125" bestFit="1" customWidth="1"/>
    <col min="7426" max="7426" width="12" bestFit="1" customWidth="1"/>
    <col min="7427" max="7427" width="12.28515625" bestFit="1" customWidth="1"/>
    <col min="7428" max="7428" width="12" bestFit="1" customWidth="1"/>
    <col min="7429" max="7429" width="12.28515625" bestFit="1" customWidth="1"/>
    <col min="7430" max="7430" width="9" bestFit="1" customWidth="1"/>
    <col min="7431" max="7431" width="12.140625" bestFit="1" customWidth="1"/>
    <col min="7680" max="7680" width="45.7109375" customWidth="1"/>
    <col min="7681" max="7681" width="11.5703125" bestFit="1" customWidth="1"/>
    <col min="7682" max="7682" width="12" bestFit="1" customWidth="1"/>
    <col min="7683" max="7683" width="12.28515625" bestFit="1" customWidth="1"/>
    <col min="7684" max="7684" width="12" bestFit="1" customWidth="1"/>
    <col min="7685" max="7685" width="12.28515625" bestFit="1" customWidth="1"/>
    <col min="7686" max="7686" width="9" bestFit="1" customWidth="1"/>
    <col min="7687" max="7687" width="12.140625" bestFit="1" customWidth="1"/>
    <col min="7936" max="7936" width="45.7109375" customWidth="1"/>
    <col min="7937" max="7937" width="11.5703125" bestFit="1" customWidth="1"/>
    <col min="7938" max="7938" width="12" bestFit="1" customWidth="1"/>
    <col min="7939" max="7939" width="12.28515625" bestFit="1" customWidth="1"/>
    <col min="7940" max="7940" width="12" bestFit="1" customWidth="1"/>
    <col min="7941" max="7941" width="12.28515625" bestFit="1" customWidth="1"/>
    <col min="7942" max="7942" width="9" bestFit="1" customWidth="1"/>
    <col min="7943" max="7943" width="12.140625" bestFit="1" customWidth="1"/>
    <col min="8192" max="8192" width="45.7109375" customWidth="1"/>
    <col min="8193" max="8193" width="11.5703125" bestFit="1" customWidth="1"/>
    <col min="8194" max="8194" width="12" bestFit="1" customWidth="1"/>
    <col min="8195" max="8195" width="12.28515625" bestFit="1" customWidth="1"/>
    <col min="8196" max="8196" width="12" bestFit="1" customWidth="1"/>
    <col min="8197" max="8197" width="12.28515625" bestFit="1" customWidth="1"/>
    <col min="8198" max="8198" width="9" bestFit="1" customWidth="1"/>
    <col min="8199" max="8199" width="12.140625" bestFit="1" customWidth="1"/>
    <col min="8448" max="8448" width="45.7109375" customWidth="1"/>
    <col min="8449" max="8449" width="11.5703125" bestFit="1" customWidth="1"/>
    <col min="8450" max="8450" width="12" bestFit="1" customWidth="1"/>
    <col min="8451" max="8451" width="12.28515625" bestFit="1" customWidth="1"/>
    <col min="8452" max="8452" width="12" bestFit="1" customWidth="1"/>
    <col min="8453" max="8453" width="12.28515625" bestFit="1" customWidth="1"/>
    <col min="8454" max="8454" width="9" bestFit="1" customWidth="1"/>
    <col min="8455" max="8455" width="12.140625" bestFit="1" customWidth="1"/>
    <col min="8704" max="8704" width="45.7109375" customWidth="1"/>
    <col min="8705" max="8705" width="11.5703125" bestFit="1" customWidth="1"/>
    <col min="8706" max="8706" width="12" bestFit="1" customWidth="1"/>
    <col min="8707" max="8707" width="12.28515625" bestFit="1" customWidth="1"/>
    <col min="8708" max="8708" width="12" bestFit="1" customWidth="1"/>
    <col min="8709" max="8709" width="12.28515625" bestFit="1" customWidth="1"/>
    <col min="8710" max="8710" width="9" bestFit="1" customWidth="1"/>
    <col min="8711" max="8711" width="12.140625" bestFit="1" customWidth="1"/>
    <col min="8960" max="8960" width="45.7109375" customWidth="1"/>
    <col min="8961" max="8961" width="11.5703125" bestFit="1" customWidth="1"/>
    <col min="8962" max="8962" width="12" bestFit="1" customWidth="1"/>
    <col min="8963" max="8963" width="12.28515625" bestFit="1" customWidth="1"/>
    <col min="8964" max="8964" width="12" bestFit="1" customWidth="1"/>
    <col min="8965" max="8965" width="12.28515625" bestFit="1" customWidth="1"/>
    <col min="8966" max="8966" width="9" bestFit="1" customWidth="1"/>
    <col min="8967" max="8967" width="12.140625" bestFit="1" customWidth="1"/>
    <col min="9216" max="9216" width="45.7109375" customWidth="1"/>
    <col min="9217" max="9217" width="11.5703125" bestFit="1" customWidth="1"/>
    <col min="9218" max="9218" width="12" bestFit="1" customWidth="1"/>
    <col min="9219" max="9219" width="12.28515625" bestFit="1" customWidth="1"/>
    <col min="9220" max="9220" width="12" bestFit="1" customWidth="1"/>
    <col min="9221" max="9221" width="12.28515625" bestFit="1" customWidth="1"/>
    <col min="9222" max="9222" width="9" bestFit="1" customWidth="1"/>
    <col min="9223" max="9223" width="12.140625" bestFit="1" customWidth="1"/>
    <col min="9472" max="9472" width="45.7109375" customWidth="1"/>
    <col min="9473" max="9473" width="11.5703125" bestFit="1" customWidth="1"/>
    <col min="9474" max="9474" width="12" bestFit="1" customWidth="1"/>
    <col min="9475" max="9475" width="12.28515625" bestFit="1" customWidth="1"/>
    <col min="9476" max="9476" width="12" bestFit="1" customWidth="1"/>
    <col min="9477" max="9477" width="12.28515625" bestFit="1" customWidth="1"/>
    <col min="9478" max="9478" width="9" bestFit="1" customWidth="1"/>
    <col min="9479" max="9479" width="12.140625" bestFit="1" customWidth="1"/>
    <col min="9728" max="9728" width="45.7109375" customWidth="1"/>
    <col min="9729" max="9729" width="11.5703125" bestFit="1" customWidth="1"/>
    <col min="9730" max="9730" width="12" bestFit="1" customWidth="1"/>
    <col min="9731" max="9731" width="12.28515625" bestFit="1" customWidth="1"/>
    <col min="9732" max="9732" width="12" bestFit="1" customWidth="1"/>
    <col min="9733" max="9733" width="12.28515625" bestFit="1" customWidth="1"/>
    <col min="9734" max="9734" width="9" bestFit="1" customWidth="1"/>
    <col min="9735" max="9735" width="12.140625" bestFit="1" customWidth="1"/>
    <col min="9984" max="9984" width="45.7109375" customWidth="1"/>
    <col min="9985" max="9985" width="11.5703125" bestFit="1" customWidth="1"/>
    <col min="9986" max="9986" width="12" bestFit="1" customWidth="1"/>
    <col min="9987" max="9987" width="12.28515625" bestFit="1" customWidth="1"/>
    <col min="9988" max="9988" width="12" bestFit="1" customWidth="1"/>
    <col min="9989" max="9989" width="12.28515625" bestFit="1" customWidth="1"/>
    <col min="9990" max="9990" width="9" bestFit="1" customWidth="1"/>
    <col min="9991" max="9991" width="12.140625" bestFit="1" customWidth="1"/>
    <col min="10240" max="10240" width="45.7109375" customWidth="1"/>
    <col min="10241" max="10241" width="11.5703125" bestFit="1" customWidth="1"/>
    <col min="10242" max="10242" width="12" bestFit="1" customWidth="1"/>
    <col min="10243" max="10243" width="12.28515625" bestFit="1" customWidth="1"/>
    <col min="10244" max="10244" width="12" bestFit="1" customWidth="1"/>
    <col min="10245" max="10245" width="12.28515625" bestFit="1" customWidth="1"/>
    <col min="10246" max="10246" width="9" bestFit="1" customWidth="1"/>
    <col min="10247" max="10247" width="12.140625" bestFit="1" customWidth="1"/>
    <col min="10496" max="10496" width="45.7109375" customWidth="1"/>
    <col min="10497" max="10497" width="11.5703125" bestFit="1" customWidth="1"/>
    <col min="10498" max="10498" width="12" bestFit="1" customWidth="1"/>
    <col min="10499" max="10499" width="12.28515625" bestFit="1" customWidth="1"/>
    <col min="10500" max="10500" width="12" bestFit="1" customWidth="1"/>
    <col min="10501" max="10501" width="12.28515625" bestFit="1" customWidth="1"/>
    <col min="10502" max="10502" width="9" bestFit="1" customWidth="1"/>
    <col min="10503" max="10503" width="12.140625" bestFit="1" customWidth="1"/>
    <col min="10752" max="10752" width="45.7109375" customWidth="1"/>
    <col min="10753" max="10753" width="11.5703125" bestFit="1" customWidth="1"/>
    <col min="10754" max="10754" width="12" bestFit="1" customWidth="1"/>
    <col min="10755" max="10755" width="12.28515625" bestFit="1" customWidth="1"/>
    <col min="10756" max="10756" width="12" bestFit="1" customWidth="1"/>
    <col min="10757" max="10757" width="12.28515625" bestFit="1" customWidth="1"/>
    <col min="10758" max="10758" width="9" bestFit="1" customWidth="1"/>
    <col min="10759" max="10759" width="12.140625" bestFit="1" customWidth="1"/>
    <col min="11008" max="11008" width="45.7109375" customWidth="1"/>
    <col min="11009" max="11009" width="11.5703125" bestFit="1" customWidth="1"/>
    <col min="11010" max="11010" width="12" bestFit="1" customWidth="1"/>
    <col min="11011" max="11011" width="12.28515625" bestFit="1" customWidth="1"/>
    <col min="11012" max="11012" width="12" bestFit="1" customWidth="1"/>
    <col min="11013" max="11013" width="12.28515625" bestFit="1" customWidth="1"/>
    <col min="11014" max="11014" width="9" bestFit="1" customWidth="1"/>
    <col min="11015" max="11015" width="12.140625" bestFit="1" customWidth="1"/>
    <col min="11264" max="11264" width="45.7109375" customWidth="1"/>
    <col min="11265" max="11265" width="11.5703125" bestFit="1" customWidth="1"/>
    <col min="11266" max="11266" width="12" bestFit="1" customWidth="1"/>
    <col min="11267" max="11267" width="12.28515625" bestFit="1" customWidth="1"/>
    <col min="11268" max="11268" width="12" bestFit="1" customWidth="1"/>
    <col min="11269" max="11269" width="12.28515625" bestFit="1" customWidth="1"/>
    <col min="11270" max="11270" width="9" bestFit="1" customWidth="1"/>
    <col min="11271" max="11271" width="12.140625" bestFit="1" customWidth="1"/>
    <col min="11520" max="11520" width="45.7109375" customWidth="1"/>
    <col min="11521" max="11521" width="11.5703125" bestFit="1" customWidth="1"/>
    <col min="11522" max="11522" width="12" bestFit="1" customWidth="1"/>
    <col min="11523" max="11523" width="12.28515625" bestFit="1" customWidth="1"/>
    <col min="11524" max="11524" width="12" bestFit="1" customWidth="1"/>
    <col min="11525" max="11525" width="12.28515625" bestFit="1" customWidth="1"/>
    <col min="11526" max="11526" width="9" bestFit="1" customWidth="1"/>
    <col min="11527" max="11527" width="12.140625" bestFit="1" customWidth="1"/>
    <col min="11776" max="11776" width="45.7109375" customWidth="1"/>
    <col min="11777" max="11777" width="11.5703125" bestFit="1" customWidth="1"/>
    <col min="11778" max="11778" width="12" bestFit="1" customWidth="1"/>
    <col min="11779" max="11779" width="12.28515625" bestFit="1" customWidth="1"/>
    <col min="11780" max="11780" width="12" bestFit="1" customWidth="1"/>
    <col min="11781" max="11781" width="12.28515625" bestFit="1" customWidth="1"/>
    <col min="11782" max="11782" width="9" bestFit="1" customWidth="1"/>
    <col min="11783" max="11783" width="12.140625" bestFit="1" customWidth="1"/>
    <col min="12032" max="12032" width="45.7109375" customWidth="1"/>
    <col min="12033" max="12033" width="11.5703125" bestFit="1" customWidth="1"/>
    <col min="12034" max="12034" width="12" bestFit="1" customWidth="1"/>
    <col min="12035" max="12035" width="12.28515625" bestFit="1" customWidth="1"/>
    <col min="12036" max="12036" width="12" bestFit="1" customWidth="1"/>
    <col min="12037" max="12037" width="12.28515625" bestFit="1" customWidth="1"/>
    <col min="12038" max="12038" width="9" bestFit="1" customWidth="1"/>
    <col min="12039" max="12039" width="12.140625" bestFit="1" customWidth="1"/>
    <col min="12288" max="12288" width="45.7109375" customWidth="1"/>
    <col min="12289" max="12289" width="11.5703125" bestFit="1" customWidth="1"/>
    <col min="12290" max="12290" width="12" bestFit="1" customWidth="1"/>
    <col min="12291" max="12291" width="12.28515625" bestFit="1" customWidth="1"/>
    <col min="12292" max="12292" width="12" bestFit="1" customWidth="1"/>
    <col min="12293" max="12293" width="12.28515625" bestFit="1" customWidth="1"/>
    <col min="12294" max="12294" width="9" bestFit="1" customWidth="1"/>
    <col min="12295" max="12295" width="12.140625" bestFit="1" customWidth="1"/>
    <col min="12544" max="12544" width="45.7109375" customWidth="1"/>
    <col min="12545" max="12545" width="11.5703125" bestFit="1" customWidth="1"/>
    <col min="12546" max="12546" width="12" bestFit="1" customWidth="1"/>
    <col min="12547" max="12547" width="12.28515625" bestFit="1" customWidth="1"/>
    <col min="12548" max="12548" width="12" bestFit="1" customWidth="1"/>
    <col min="12549" max="12549" width="12.28515625" bestFit="1" customWidth="1"/>
    <col min="12550" max="12550" width="9" bestFit="1" customWidth="1"/>
    <col min="12551" max="12551" width="12.140625" bestFit="1" customWidth="1"/>
    <col min="12800" max="12800" width="45.7109375" customWidth="1"/>
    <col min="12801" max="12801" width="11.5703125" bestFit="1" customWidth="1"/>
    <col min="12802" max="12802" width="12" bestFit="1" customWidth="1"/>
    <col min="12803" max="12803" width="12.28515625" bestFit="1" customWidth="1"/>
    <col min="12804" max="12804" width="12" bestFit="1" customWidth="1"/>
    <col min="12805" max="12805" width="12.28515625" bestFit="1" customWidth="1"/>
    <col min="12806" max="12806" width="9" bestFit="1" customWidth="1"/>
    <col min="12807" max="12807" width="12.140625" bestFit="1" customWidth="1"/>
    <col min="13056" max="13056" width="45.7109375" customWidth="1"/>
    <col min="13057" max="13057" width="11.5703125" bestFit="1" customWidth="1"/>
    <col min="13058" max="13058" width="12" bestFit="1" customWidth="1"/>
    <col min="13059" max="13059" width="12.28515625" bestFit="1" customWidth="1"/>
    <col min="13060" max="13060" width="12" bestFit="1" customWidth="1"/>
    <col min="13061" max="13061" width="12.28515625" bestFit="1" customWidth="1"/>
    <col min="13062" max="13062" width="9" bestFit="1" customWidth="1"/>
    <col min="13063" max="13063" width="12.140625" bestFit="1" customWidth="1"/>
    <col min="13312" max="13312" width="45.7109375" customWidth="1"/>
    <col min="13313" max="13313" width="11.5703125" bestFit="1" customWidth="1"/>
    <col min="13314" max="13314" width="12" bestFit="1" customWidth="1"/>
    <col min="13315" max="13315" width="12.28515625" bestFit="1" customWidth="1"/>
    <col min="13316" max="13316" width="12" bestFit="1" customWidth="1"/>
    <col min="13317" max="13317" width="12.28515625" bestFit="1" customWidth="1"/>
    <col min="13318" max="13318" width="9" bestFit="1" customWidth="1"/>
    <col min="13319" max="13319" width="12.140625" bestFit="1" customWidth="1"/>
    <col min="13568" max="13568" width="45.7109375" customWidth="1"/>
    <col min="13569" max="13569" width="11.5703125" bestFit="1" customWidth="1"/>
    <col min="13570" max="13570" width="12" bestFit="1" customWidth="1"/>
    <col min="13571" max="13571" width="12.28515625" bestFit="1" customWidth="1"/>
    <col min="13572" max="13572" width="12" bestFit="1" customWidth="1"/>
    <col min="13573" max="13573" width="12.28515625" bestFit="1" customWidth="1"/>
    <col min="13574" max="13574" width="9" bestFit="1" customWidth="1"/>
    <col min="13575" max="13575" width="12.140625" bestFit="1" customWidth="1"/>
    <col min="13824" max="13824" width="45.7109375" customWidth="1"/>
    <col min="13825" max="13825" width="11.5703125" bestFit="1" customWidth="1"/>
    <col min="13826" max="13826" width="12" bestFit="1" customWidth="1"/>
    <col min="13827" max="13827" width="12.28515625" bestFit="1" customWidth="1"/>
    <col min="13828" max="13828" width="12" bestFit="1" customWidth="1"/>
    <col min="13829" max="13829" width="12.28515625" bestFit="1" customWidth="1"/>
    <col min="13830" max="13830" width="9" bestFit="1" customWidth="1"/>
    <col min="13831" max="13831" width="12.140625" bestFit="1" customWidth="1"/>
    <col min="14080" max="14080" width="45.7109375" customWidth="1"/>
    <col min="14081" max="14081" width="11.5703125" bestFit="1" customWidth="1"/>
    <col min="14082" max="14082" width="12" bestFit="1" customWidth="1"/>
    <col min="14083" max="14083" width="12.28515625" bestFit="1" customWidth="1"/>
    <col min="14084" max="14084" width="12" bestFit="1" customWidth="1"/>
    <col min="14085" max="14085" width="12.28515625" bestFit="1" customWidth="1"/>
    <col min="14086" max="14086" width="9" bestFit="1" customWidth="1"/>
    <col min="14087" max="14087" width="12.140625" bestFit="1" customWidth="1"/>
    <col min="14336" max="14336" width="45.7109375" customWidth="1"/>
    <col min="14337" max="14337" width="11.5703125" bestFit="1" customWidth="1"/>
    <col min="14338" max="14338" width="12" bestFit="1" customWidth="1"/>
    <col min="14339" max="14339" width="12.28515625" bestFit="1" customWidth="1"/>
    <col min="14340" max="14340" width="12" bestFit="1" customWidth="1"/>
    <col min="14341" max="14341" width="12.28515625" bestFit="1" customWidth="1"/>
    <col min="14342" max="14342" width="9" bestFit="1" customWidth="1"/>
    <col min="14343" max="14343" width="12.140625" bestFit="1" customWidth="1"/>
    <col min="14592" max="14592" width="45.7109375" customWidth="1"/>
    <col min="14593" max="14593" width="11.5703125" bestFit="1" customWidth="1"/>
    <col min="14594" max="14594" width="12" bestFit="1" customWidth="1"/>
    <col min="14595" max="14595" width="12.28515625" bestFit="1" customWidth="1"/>
    <col min="14596" max="14596" width="12" bestFit="1" customWidth="1"/>
    <col min="14597" max="14597" width="12.28515625" bestFit="1" customWidth="1"/>
    <col min="14598" max="14598" width="9" bestFit="1" customWidth="1"/>
    <col min="14599" max="14599" width="12.140625" bestFit="1" customWidth="1"/>
    <col min="14848" max="14848" width="45.7109375" customWidth="1"/>
    <col min="14849" max="14849" width="11.5703125" bestFit="1" customWidth="1"/>
    <col min="14850" max="14850" width="12" bestFit="1" customWidth="1"/>
    <col min="14851" max="14851" width="12.28515625" bestFit="1" customWidth="1"/>
    <col min="14852" max="14852" width="12" bestFit="1" customWidth="1"/>
    <col min="14853" max="14853" width="12.28515625" bestFit="1" customWidth="1"/>
    <col min="14854" max="14854" width="9" bestFit="1" customWidth="1"/>
    <col min="14855" max="14855" width="12.140625" bestFit="1" customWidth="1"/>
    <col min="15104" max="15104" width="45.7109375" customWidth="1"/>
    <col min="15105" max="15105" width="11.5703125" bestFit="1" customWidth="1"/>
    <col min="15106" max="15106" width="12" bestFit="1" customWidth="1"/>
    <col min="15107" max="15107" width="12.28515625" bestFit="1" customWidth="1"/>
    <col min="15108" max="15108" width="12" bestFit="1" customWidth="1"/>
    <col min="15109" max="15109" width="12.28515625" bestFit="1" customWidth="1"/>
    <col min="15110" max="15110" width="9" bestFit="1" customWidth="1"/>
    <col min="15111" max="15111" width="12.140625" bestFit="1" customWidth="1"/>
    <col min="15360" max="15360" width="45.7109375" customWidth="1"/>
    <col min="15361" max="15361" width="11.5703125" bestFit="1" customWidth="1"/>
    <col min="15362" max="15362" width="12" bestFit="1" customWidth="1"/>
    <col min="15363" max="15363" width="12.28515625" bestFit="1" customWidth="1"/>
    <col min="15364" max="15364" width="12" bestFit="1" customWidth="1"/>
    <col min="15365" max="15365" width="12.28515625" bestFit="1" customWidth="1"/>
    <col min="15366" max="15366" width="9" bestFit="1" customWidth="1"/>
    <col min="15367" max="15367" width="12.140625" bestFit="1" customWidth="1"/>
    <col min="15616" max="15616" width="45.7109375" customWidth="1"/>
    <col min="15617" max="15617" width="11.5703125" bestFit="1" customWidth="1"/>
    <col min="15618" max="15618" width="12" bestFit="1" customWidth="1"/>
    <col min="15619" max="15619" width="12.28515625" bestFit="1" customWidth="1"/>
    <col min="15620" max="15620" width="12" bestFit="1" customWidth="1"/>
    <col min="15621" max="15621" width="12.28515625" bestFit="1" customWidth="1"/>
    <col min="15622" max="15622" width="9" bestFit="1" customWidth="1"/>
    <col min="15623" max="15623" width="12.140625" bestFit="1" customWidth="1"/>
    <col min="15872" max="15872" width="45.7109375" customWidth="1"/>
    <col min="15873" max="15873" width="11.5703125" bestFit="1" customWidth="1"/>
    <col min="15874" max="15874" width="12" bestFit="1" customWidth="1"/>
    <col min="15875" max="15875" width="12.28515625" bestFit="1" customWidth="1"/>
    <col min="15876" max="15876" width="12" bestFit="1" customWidth="1"/>
    <col min="15877" max="15877" width="12.28515625" bestFit="1" customWidth="1"/>
    <col min="15878" max="15878" width="9" bestFit="1" customWidth="1"/>
    <col min="15879" max="15879" width="12.140625" bestFit="1" customWidth="1"/>
    <col min="16128" max="16128" width="45.7109375" customWidth="1"/>
    <col min="16129" max="16129" width="11.5703125" bestFit="1" customWidth="1"/>
    <col min="16130" max="16130" width="12" bestFit="1" customWidth="1"/>
    <col min="16131" max="16131" width="12.28515625" bestFit="1" customWidth="1"/>
    <col min="16132" max="16132" width="12" bestFit="1" customWidth="1"/>
    <col min="16133" max="16133" width="12.28515625" bestFit="1" customWidth="1"/>
    <col min="16134" max="16134" width="9" bestFit="1" customWidth="1"/>
    <col min="16135" max="16135" width="12.140625" bestFit="1" customWidth="1"/>
  </cols>
  <sheetData>
    <row r="1" spans="1:9" ht="31.5" customHeight="1" x14ac:dyDescent="0.25">
      <c r="A1" s="234" t="s">
        <v>358</v>
      </c>
      <c r="B1" s="234"/>
      <c r="C1" s="234"/>
      <c r="D1" s="234"/>
      <c r="E1" s="234"/>
      <c r="F1" s="234"/>
      <c r="G1" s="234"/>
    </row>
    <row r="2" spans="1:9" x14ac:dyDescent="0.25">
      <c r="A2" s="126"/>
      <c r="B2" s="1"/>
      <c r="C2" s="2"/>
      <c r="D2" s="1"/>
      <c r="E2" s="2"/>
      <c r="F2" s="1"/>
      <c r="G2" s="1"/>
    </row>
    <row r="3" spans="1:9" ht="15" customHeight="1" x14ac:dyDescent="0.25">
      <c r="A3" s="275" t="s">
        <v>250</v>
      </c>
      <c r="B3" s="334" t="s">
        <v>1</v>
      </c>
      <c r="C3" s="239"/>
      <c r="D3" s="239"/>
      <c r="E3" s="240"/>
      <c r="F3" s="241" t="s">
        <v>321</v>
      </c>
      <c r="G3" s="242"/>
    </row>
    <row r="4" spans="1:9" ht="15" customHeight="1" x14ac:dyDescent="0.25">
      <c r="A4" s="276"/>
      <c r="B4" s="335" t="s">
        <v>35</v>
      </c>
      <c r="C4" s="254"/>
      <c r="D4" s="253" t="s">
        <v>323</v>
      </c>
      <c r="E4" s="254"/>
      <c r="F4" s="243"/>
      <c r="G4" s="244"/>
    </row>
    <row r="5" spans="1:9" x14ac:dyDescent="0.25">
      <c r="A5" s="276"/>
      <c r="B5" s="336"/>
      <c r="C5" s="255"/>
      <c r="D5" s="245"/>
      <c r="E5" s="255"/>
      <c r="F5" s="245"/>
      <c r="G5" s="246"/>
    </row>
    <row r="6" spans="1:9" ht="15" customHeight="1" x14ac:dyDescent="0.25">
      <c r="A6" s="276"/>
      <c r="B6" s="337" t="s">
        <v>318</v>
      </c>
      <c r="C6" s="247" t="s">
        <v>338</v>
      </c>
      <c r="D6" s="247" t="s">
        <v>318</v>
      </c>
      <c r="E6" s="247" t="s">
        <v>338</v>
      </c>
      <c r="F6" s="247" t="s">
        <v>241</v>
      </c>
      <c r="G6" s="250" t="s">
        <v>322</v>
      </c>
    </row>
    <row r="7" spans="1:9" x14ac:dyDescent="0.25">
      <c r="A7" s="276"/>
      <c r="B7" s="332"/>
      <c r="C7" s="248"/>
      <c r="D7" s="248"/>
      <c r="E7" s="248"/>
      <c r="F7" s="248"/>
      <c r="G7" s="251"/>
    </row>
    <row r="8" spans="1:9" x14ac:dyDescent="0.25">
      <c r="A8" s="277"/>
      <c r="B8" s="333"/>
      <c r="C8" s="249"/>
      <c r="D8" s="249"/>
      <c r="E8" s="249"/>
      <c r="F8" s="249"/>
      <c r="G8" s="252"/>
    </row>
    <row r="9" spans="1:9" x14ac:dyDescent="0.25">
      <c r="A9" s="99" t="s">
        <v>3</v>
      </c>
      <c r="B9" s="96">
        <v>1</v>
      </c>
      <c r="C9" s="96">
        <v>2</v>
      </c>
      <c r="D9" s="97">
        <v>3</v>
      </c>
      <c r="E9" s="96">
        <v>4</v>
      </c>
      <c r="F9" s="96">
        <v>5</v>
      </c>
      <c r="G9" s="98">
        <v>6</v>
      </c>
    </row>
    <row r="10" spans="1:9" x14ac:dyDescent="0.25">
      <c r="A10" s="126"/>
      <c r="B10" s="1"/>
      <c r="C10" s="2"/>
      <c r="D10" s="1"/>
      <c r="E10" s="2"/>
      <c r="F10" s="1"/>
      <c r="G10" s="1"/>
    </row>
    <row r="11" spans="1:9" x14ac:dyDescent="0.25">
      <c r="A11" s="198" t="s">
        <v>42</v>
      </c>
      <c r="B11" s="199">
        <v>1388443.3896907128</v>
      </c>
      <c r="C11" s="200">
        <v>100.50595698416454</v>
      </c>
      <c r="D11" s="199">
        <v>1310.5127093535048</v>
      </c>
      <c r="E11" s="200">
        <v>108.75899036069076</v>
      </c>
      <c r="F11" s="199">
        <v>2304633.6078663999</v>
      </c>
      <c r="G11" s="199">
        <v>1659.8686161628641</v>
      </c>
      <c r="I11" s="1"/>
    </row>
    <row r="12" spans="1:9" x14ac:dyDescent="0.25">
      <c r="A12" s="201" t="s">
        <v>43</v>
      </c>
      <c r="B12" s="208"/>
      <c r="C12" s="203"/>
      <c r="D12" s="208"/>
      <c r="E12" s="203"/>
      <c r="F12" s="208"/>
      <c r="G12" s="208"/>
    </row>
    <row r="13" spans="1:9" x14ac:dyDescent="0.25">
      <c r="A13" s="198" t="s">
        <v>153</v>
      </c>
      <c r="B13" s="199">
        <v>473247.85840596526</v>
      </c>
      <c r="C13" s="200">
        <v>102.46443091567636</v>
      </c>
      <c r="D13" s="199">
        <v>1588.6080307753507</v>
      </c>
      <c r="E13" s="200">
        <v>107.41031526125921</v>
      </c>
      <c r="F13" s="199">
        <v>799591.01321055065</v>
      </c>
      <c r="G13" s="199">
        <v>1689.5818945780397</v>
      </c>
    </row>
    <row r="14" spans="1:9" x14ac:dyDescent="0.25">
      <c r="A14" s="201" t="s">
        <v>43</v>
      </c>
      <c r="B14" s="208"/>
      <c r="C14" s="203"/>
      <c r="D14" s="208"/>
      <c r="E14" s="203"/>
      <c r="F14" s="208"/>
      <c r="G14" s="208"/>
    </row>
    <row r="15" spans="1:9" x14ac:dyDescent="0.25">
      <c r="A15" s="198" t="s">
        <v>154</v>
      </c>
      <c r="B15" s="199">
        <v>431145.1394546614</v>
      </c>
      <c r="C15" s="200">
        <v>102.12295272056906</v>
      </c>
      <c r="D15" s="199">
        <v>1614.8438385639308</v>
      </c>
      <c r="E15" s="200">
        <v>107.71345379801618</v>
      </c>
      <c r="F15" s="199">
        <v>728717.8877791363</v>
      </c>
      <c r="G15" s="199">
        <v>1690.191587688691</v>
      </c>
    </row>
    <row r="16" spans="1:9" ht="15" customHeight="1" x14ac:dyDescent="0.25">
      <c r="A16" s="201" t="s">
        <v>155</v>
      </c>
      <c r="B16" s="204"/>
      <c r="C16" s="205"/>
      <c r="D16" s="204"/>
      <c r="E16" s="205"/>
      <c r="F16" s="204"/>
      <c r="G16" s="204"/>
    </row>
    <row r="17" spans="1:7" ht="15" customHeight="1" x14ac:dyDescent="0.25">
      <c r="A17" s="201" t="s">
        <v>156</v>
      </c>
      <c r="B17" s="204">
        <v>150058.85624801493</v>
      </c>
      <c r="C17" s="205">
        <v>103.48431097874931</v>
      </c>
      <c r="D17" s="204">
        <v>1565.746889844926</v>
      </c>
      <c r="E17" s="205">
        <v>110.10830257100817</v>
      </c>
      <c r="F17" s="204">
        <v>250689.03692888646</v>
      </c>
      <c r="G17" s="204">
        <v>1670.6047426787763</v>
      </c>
    </row>
    <row r="18" spans="1:7" ht="15" customHeight="1" x14ac:dyDescent="0.25">
      <c r="A18" s="201" t="s">
        <v>157</v>
      </c>
      <c r="B18" s="204">
        <v>116710.69417623029</v>
      </c>
      <c r="C18" s="205">
        <v>97.833536292961597</v>
      </c>
      <c r="D18" s="204">
        <v>1655.7265485947835</v>
      </c>
      <c r="E18" s="205">
        <v>103.02173970705819</v>
      </c>
      <c r="F18" s="204">
        <v>201211.1589049403</v>
      </c>
      <c r="G18" s="204">
        <v>1724.0164693144261</v>
      </c>
    </row>
    <row r="19" spans="1:7" ht="15" customHeight="1" x14ac:dyDescent="0.25">
      <c r="A19" s="201" t="s">
        <v>158</v>
      </c>
      <c r="B19" s="204">
        <v>78898.859587635045</v>
      </c>
      <c r="C19" s="205">
        <v>99.1839467281239</v>
      </c>
      <c r="D19" s="204">
        <v>1482.248750995828</v>
      </c>
      <c r="E19" s="205">
        <v>108.55984655257247</v>
      </c>
      <c r="F19" s="204">
        <v>132846.90363835689</v>
      </c>
      <c r="G19" s="204">
        <v>1683.7620256196521</v>
      </c>
    </row>
    <row r="20" spans="1:7" ht="15" customHeight="1" x14ac:dyDescent="0.25">
      <c r="A20" s="201" t="s">
        <v>159</v>
      </c>
      <c r="B20" s="204">
        <v>38878.476939372507</v>
      </c>
      <c r="C20" s="205">
        <v>99.487478682742093</v>
      </c>
      <c r="D20" s="204">
        <v>1760.3380148913745</v>
      </c>
      <c r="E20" s="205">
        <v>106.52419929628665</v>
      </c>
      <c r="F20" s="204">
        <v>63571.634709536389</v>
      </c>
      <c r="G20" s="204">
        <v>1635.1369630212275</v>
      </c>
    </row>
    <row r="21" spans="1:7" ht="15" customHeight="1" x14ac:dyDescent="0.25">
      <c r="A21" s="201"/>
      <c r="B21" s="204">
        <v>46598.252503409778</v>
      </c>
      <c r="C21" s="205">
        <v>118.70936815233807</v>
      </c>
      <c r="D21" s="204">
        <v>1773.6693593037514</v>
      </c>
      <c r="E21" s="205">
        <v>112.62478913069698</v>
      </c>
      <c r="F21" s="204">
        <v>80399.153597416516</v>
      </c>
      <c r="G21" s="204">
        <v>1725.3684264561937</v>
      </c>
    </row>
    <row r="22" spans="1:7" ht="15" customHeight="1" x14ac:dyDescent="0.25">
      <c r="A22" s="201" t="s">
        <v>160</v>
      </c>
      <c r="B22" s="204">
        <v>18074.234081793995</v>
      </c>
      <c r="C22" s="205">
        <v>111.17500684476069</v>
      </c>
      <c r="D22" s="204">
        <v>1404.8605374630342</v>
      </c>
      <c r="E22" s="205">
        <v>104.12232037477196</v>
      </c>
      <c r="F22" s="204">
        <v>30216.003874040984</v>
      </c>
      <c r="G22" s="204">
        <v>1671.7722995785077</v>
      </c>
    </row>
    <row r="23" spans="1:7" ht="15" customHeight="1" x14ac:dyDescent="0.25">
      <c r="A23" s="201" t="s">
        <v>161</v>
      </c>
      <c r="B23" s="204">
        <v>8564.0489564719992</v>
      </c>
      <c r="C23" s="205">
        <v>97.286798782613232</v>
      </c>
      <c r="D23" s="204">
        <v>1265.851085618272</v>
      </c>
      <c r="E23" s="205">
        <v>105.47505628532868</v>
      </c>
      <c r="F23" s="204">
        <v>14439.77689116707</v>
      </c>
      <c r="G23" s="204">
        <v>1686.092287019761</v>
      </c>
    </row>
    <row r="24" spans="1:7" ht="15" customHeight="1" x14ac:dyDescent="0.25">
      <c r="A24" s="201" t="s">
        <v>162</v>
      </c>
      <c r="B24" s="204">
        <v>15464.435913037756</v>
      </c>
      <c r="C24" s="205">
        <v>105.75603954829469</v>
      </c>
      <c r="D24" s="204">
        <v>1250.655870627651</v>
      </c>
      <c r="E24" s="205">
        <v>103.52176501232661</v>
      </c>
      <c r="F24" s="204">
        <v>26217.344666206169</v>
      </c>
      <c r="G24" s="204">
        <v>1695.3314568753751</v>
      </c>
    </row>
    <row r="25" spans="1:7" ht="15" customHeight="1" x14ac:dyDescent="0.25">
      <c r="A25" s="201" t="s">
        <v>43</v>
      </c>
      <c r="B25" s="208"/>
      <c r="C25" s="203"/>
      <c r="D25" s="208"/>
      <c r="E25" s="203"/>
      <c r="F25" s="208"/>
      <c r="G25" s="208"/>
    </row>
    <row r="26" spans="1:7" ht="15" customHeight="1" x14ac:dyDescent="0.25">
      <c r="A26" s="198" t="s">
        <v>163</v>
      </c>
      <c r="B26" s="199">
        <v>113405.68346329994</v>
      </c>
      <c r="C26" s="200">
        <v>100.48454305642885</v>
      </c>
      <c r="D26" s="199">
        <v>1249.6212703358319</v>
      </c>
      <c r="E26" s="200">
        <v>108.71955505941044</v>
      </c>
      <c r="F26" s="199">
        <v>189070.71715530168</v>
      </c>
      <c r="G26" s="199">
        <v>1667.2067164648611</v>
      </c>
    </row>
    <row r="27" spans="1:7" ht="15" customHeight="1" x14ac:dyDescent="0.25">
      <c r="A27" s="201" t="s">
        <v>43</v>
      </c>
      <c r="B27" s="208"/>
      <c r="C27" s="203"/>
      <c r="D27" s="208"/>
      <c r="E27" s="203"/>
      <c r="F27" s="208"/>
      <c r="G27" s="208"/>
    </row>
    <row r="28" spans="1:7" ht="15" customHeight="1" x14ac:dyDescent="0.25">
      <c r="A28" s="201" t="s">
        <v>164</v>
      </c>
      <c r="B28" s="204">
        <v>20724.442121746495</v>
      </c>
      <c r="C28" s="205">
        <v>104.3330996013208</v>
      </c>
      <c r="D28" s="204">
        <v>1041.6084244972892</v>
      </c>
      <c r="E28" s="205">
        <v>109.03733514107718</v>
      </c>
      <c r="F28" s="204">
        <v>35035.34545983711</v>
      </c>
      <c r="G28" s="204">
        <v>1690.5326210481655</v>
      </c>
    </row>
    <row r="29" spans="1:7" ht="15" customHeight="1" x14ac:dyDescent="0.25">
      <c r="A29" s="201" t="s">
        <v>165</v>
      </c>
      <c r="B29" s="204">
        <v>14890.666175070746</v>
      </c>
      <c r="C29" s="205">
        <v>87.939684151660003</v>
      </c>
      <c r="D29" s="204">
        <v>1260.4560872154605</v>
      </c>
      <c r="E29" s="205">
        <v>120.4191852509669</v>
      </c>
      <c r="F29" s="204">
        <v>25448.55294407576</v>
      </c>
      <c r="G29" s="204">
        <v>1709.0271613690818</v>
      </c>
    </row>
    <row r="30" spans="1:7" ht="15" customHeight="1" x14ac:dyDescent="0.25">
      <c r="A30" s="201" t="s">
        <v>166</v>
      </c>
      <c r="B30" s="204">
        <v>6628.3163333825014</v>
      </c>
      <c r="C30" s="205">
        <v>98.679681086435281</v>
      </c>
      <c r="D30" s="204">
        <v>1303.582719660192</v>
      </c>
      <c r="E30" s="205">
        <v>107.89010913170503</v>
      </c>
      <c r="F30" s="204">
        <v>10843.193321063589</v>
      </c>
      <c r="G30" s="204">
        <v>1635.8895344890987</v>
      </c>
    </row>
    <row r="31" spans="1:7" ht="15" customHeight="1" x14ac:dyDescent="0.25">
      <c r="A31" s="201" t="s">
        <v>167</v>
      </c>
      <c r="B31" s="204">
        <v>12691.582691149746</v>
      </c>
      <c r="C31" s="205">
        <v>99.365386739164848</v>
      </c>
      <c r="D31" s="204">
        <v>1264.4711773018012</v>
      </c>
      <c r="E31" s="205">
        <v>110.31142361907935</v>
      </c>
      <c r="F31" s="204">
        <v>21240.852345294574</v>
      </c>
      <c r="G31" s="204">
        <v>1673.6172991337407</v>
      </c>
    </row>
    <row r="32" spans="1:7" ht="15" customHeight="1" x14ac:dyDescent="0.25">
      <c r="A32" s="201" t="s">
        <v>168</v>
      </c>
      <c r="B32" s="204">
        <v>9530.2269267769989</v>
      </c>
      <c r="C32" s="205">
        <v>115.42676427427536</v>
      </c>
      <c r="D32" s="204">
        <v>1101.7969310552603</v>
      </c>
      <c r="E32" s="205">
        <v>107.23660509687878</v>
      </c>
      <c r="F32" s="204">
        <v>15982.894145608208</v>
      </c>
      <c r="G32" s="204">
        <v>1677.0738271405905</v>
      </c>
    </row>
    <row r="33" spans="1:7" ht="15" customHeight="1" x14ac:dyDescent="0.25">
      <c r="A33" s="201" t="s">
        <v>169</v>
      </c>
      <c r="B33" s="204">
        <v>13364.226551117503</v>
      </c>
      <c r="C33" s="205">
        <v>102.50584506933988</v>
      </c>
      <c r="D33" s="204">
        <v>1275.4859314901673</v>
      </c>
      <c r="E33" s="205">
        <v>102.04648407768045</v>
      </c>
      <c r="F33" s="204">
        <v>21572.822293617461</v>
      </c>
      <c r="G33" s="204">
        <v>1614.2215347145222</v>
      </c>
    </row>
    <row r="34" spans="1:7" ht="15" customHeight="1" x14ac:dyDescent="0.25">
      <c r="A34" s="201" t="s">
        <v>170</v>
      </c>
      <c r="B34" s="204">
        <v>35576.222664055771</v>
      </c>
      <c r="C34" s="205">
        <v>100.84361432826532</v>
      </c>
      <c r="D34" s="204">
        <v>1380.7933881902484</v>
      </c>
      <c r="E34" s="205">
        <v>107.09591180893409</v>
      </c>
      <c r="F34" s="204">
        <v>58947.056645805038</v>
      </c>
      <c r="G34" s="204">
        <v>1656.9228611603517</v>
      </c>
    </row>
    <row r="35" spans="1:7" ht="15" customHeight="1" x14ac:dyDescent="0.25">
      <c r="A35" s="201"/>
      <c r="B35" s="204"/>
      <c r="C35" s="205"/>
      <c r="D35" s="204"/>
      <c r="E35" s="205"/>
      <c r="F35" s="204"/>
      <c r="G35" s="204"/>
    </row>
    <row r="36" spans="1:7" ht="15" customHeight="1" x14ac:dyDescent="0.25">
      <c r="A36" s="198" t="s">
        <v>171</v>
      </c>
      <c r="B36" s="199">
        <v>133910.76337337834</v>
      </c>
      <c r="C36" s="200">
        <v>98.622645812872463</v>
      </c>
      <c r="D36" s="199">
        <v>1190.056471739789</v>
      </c>
      <c r="E36" s="200">
        <v>108.54870233357417</v>
      </c>
      <c r="F36" s="199">
        <v>219457.546313998</v>
      </c>
      <c r="G36" s="199">
        <v>1638.8342563778294</v>
      </c>
    </row>
    <row r="37" spans="1:7" ht="15" customHeight="1" x14ac:dyDescent="0.25">
      <c r="A37" s="201"/>
      <c r="B37" s="204"/>
      <c r="C37" s="205"/>
      <c r="D37" s="204"/>
      <c r="E37" s="205"/>
      <c r="F37" s="204"/>
      <c r="G37" s="204"/>
    </row>
    <row r="38" spans="1:7" ht="15" customHeight="1" x14ac:dyDescent="0.25">
      <c r="A38" s="201" t="s">
        <v>172</v>
      </c>
      <c r="B38" s="204">
        <v>9916.6771755192494</v>
      </c>
      <c r="C38" s="205">
        <v>105.07107745253488</v>
      </c>
      <c r="D38" s="204">
        <v>1142.6081214540025</v>
      </c>
      <c r="E38" s="205">
        <v>105.58086389888284</v>
      </c>
      <c r="F38" s="204">
        <v>16521.255416616612</v>
      </c>
      <c r="G38" s="204">
        <v>1666.0071840799374</v>
      </c>
    </row>
    <row r="39" spans="1:7" ht="15" customHeight="1" x14ac:dyDescent="0.25">
      <c r="A39" s="201" t="s">
        <v>173</v>
      </c>
      <c r="B39" s="204">
        <v>14060.601086425002</v>
      </c>
      <c r="C39" s="205">
        <v>95.875397245788534</v>
      </c>
      <c r="D39" s="204">
        <v>1201.3711731559531</v>
      </c>
      <c r="E39" s="205">
        <v>108.3110827060295</v>
      </c>
      <c r="F39" s="204">
        <v>23050.635980671683</v>
      </c>
      <c r="G39" s="204">
        <v>1639.3777078937421</v>
      </c>
    </row>
    <row r="40" spans="1:7" ht="15" customHeight="1" x14ac:dyDescent="0.25">
      <c r="A40" s="201" t="s">
        <v>174</v>
      </c>
      <c r="B40" s="204">
        <v>3742.422706922001</v>
      </c>
      <c r="C40" s="205">
        <v>80.48482293628571</v>
      </c>
      <c r="D40" s="204">
        <v>1128.9855933220388</v>
      </c>
      <c r="E40" s="205">
        <v>111.73153115517711</v>
      </c>
      <c r="F40" s="204">
        <v>6085.1308454675</v>
      </c>
      <c r="G40" s="204">
        <v>1625.9870468967647</v>
      </c>
    </row>
    <row r="41" spans="1:7" ht="15" customHeight="1" x14ac:dyDescent="0.25">
      <c r="A41" s="201" t="s">
        <v>175</v>
      </c>
      <c r="B41" s="204">
        <v>17078.473407370751</v>
      </c>
      <c r="C41" s="205">
        <v>104.02716745867188</v>
      </c>
      <c r="D41" s="204">
        <v>1281.3714047895412</v>
      </c>
      <c r="E41" s="205">
        <v>108.15441619780262</v>
      </c>
      <c r="F41" s="204">
        <v>27654.989140880414</v>
      </c>
      <c r="G41" s="204">
        <v>1619.2892936756884</v>
      </c>
    </row>
    <row r="42" spans="1:7" ht="15" customHeight="1" x14ac:dyDescent="0.25">
      <c r="A42" s="201" t="s">
        <v>176</v>
      </c>
      <c r="B42" s="204">
        <v>7247.7182430025014</v>
      </c>
      <c r="C42" s="205">
        <v>109.43262508205845</v>
      </c>
      <c r="D42" s="204">
        <v>1003.7088824255635</v>
      </c>
      <c r="E42" s="205">
        <v>111.96243637705032</v>
      </c>
      <c r="F42" s="204">
        <v>11591.430902758932</v>
      </c>
      <c r="G42" s="204">
        <v>1599.3214021461417</v>
      </c>
    </row>
    <row r="43" spans="1:7" ht="15" customHeight="1" x14ac:dyDescent="0.25">
      <c r="A43" s="201" t="s">
        <v>177</v>
      </c>
      <c r="B43" s="204">
        <v>12435.642201825756</v>
      </c>
      <c r="C43" s="205">
        <v>89.594624474857227</v>
      </c>
      <c r="D43" s="204">
        <v>1205.6892173105639</v>
      </c>
      <c r="E43" s="205">
        <v>109.2496366564604</v>
      </c>
      <c r="F43" s="204">
        <v>20531.228227576306</v>
      </c>
      <c r="G43" s="204">
        <v>1650.9986291308692</v>
      </c>
    </row>
    <row r="44" spans="1:7" ht="15" customHeight="1" x14ac:dyDescent="0.25">
      <c r="A44" s="201" t="s">
        <v>178</v>
      </c>
      <c r="B44" s="204">
        <v>23954.710104074245</v>
      </c>
      <c r="C44" s="205">
        <v>93.646843719525364</v>
      </c>
      <c r="D44" s="204">
        <v>1082.6046718524503</v>
      </c>
      <c r="E44" s="205">
        <v>106.96847268722686</v>
      </c>
      <c r="F44" s="204">
        <v>38816.210304812841</v>
      </c>
      <c r="G44" s="204">
        <v>1620.3999186870114</v>
      </c>
    </row>
    <row r="45" spans="1:7" ht="15" customHeight="1" x14ac:dyDescent="0.25">
      <c r="A45" s="201" t="s">
        <v>179</v>
      </c>
      <c r="B45" s="204">
        <v>17013.000568927004</v>
      </c>
      <c r="C45" s="205">
        <v>101.91612401522738</v>
      </c>
      <c r="D45" s="204">
        <v>1247.8504149617359</v>
      </c>
      <c r="E45" s="205">
        <v>106.14785317576059</v>
      </c>
      <c r="F45" s="204">
        <v>27382.957367062954</v>
      </c>
      <c r="G45" s="204">
        <v>1609.531326124559</v>
      </c>
    </row>
    <row r="46" spans="1:7" ht="15" customHeight="1" x14ac:dyDescent="0.25">
      <c r="A46" s="201" t="s">
        <v>180</v>
      </c>
      <c r="B46" s="204">
        <v>28461.517879311756</v>
      </c>
      <c r="C46" s="205">
        <v>102.25322090579911</v>
      </c>
      <c r="D46" s="204">
        <v>1250.7486590834217</v>
      </c>
      <c r="E46" s="205">
        <v>110.64864711550251</v>
      </c>
      <c r="F46" s="204">
        <v>47823.708128150734</v>
      </c>
      <c r="G46" s="204">
        <v>1680.2936628658535</v>
      </c>
    </row>
    <row r="47" spans="1:7" ht="15" customHeight="1" x14ac:dyDescent="0.25">
      <c r="A47" s="201"/>
      <c r="B47" s="204"/>
      <c r="C47" s="205"/>
      <c r="D47" s="204"/>
      <c r="E47" s="205"/>
      <c r="F47" s="204"/>
      <c r="G47" s="204"/>
    </row>
    <row r="48" spans="1:7" ht="15" customHeight="1" x14ac:dyDescent="0.25">
      <c r="A48" s="198" t="s">
        <v>181</v>
      </c>
      <c r="B48" s="199">
        <v>128782.54496817426</v>
      </c>
      <c r="C48" s="200">
        <v>98.264494809421279</v>
      </c>
      <c r="D48" s="199">
        <v>1121.6568087428529</v>
      </c>
      <c r="E48" s="200">
        <v>109.68250471074047</v>
      </c>
      <c r="F48" s="199">
        <v>212460.74583300279</v>
      </c>
      <c r="G48" s="199">
        <v>1649.7635287880646</v>
      </c>
    </row>
    <row r="49" spans="1:7" ht="15" customHeight="1" x14ac:dyDescent="0.25">
      <c r="A49" s="201"/>
      <c r="B49" s="204"/>
      <c r="C49" s="205"/>
      <c r="D49" s="204"/>
      <c r="E49" s="205"/>
      <c r="F49" s="204"/>
      <c r="G49" s="204"/>
    </row>
    <row r="50" spans="1:7" ht="15" customHeight="1" x14ac:dyDescent="0.25">
      <c r="A50" s="201" t="s">
        <v>182</v>
      </c>
      <c r="B50" s="204">
        <v>17845.156206490261</v>
      </c>
      <c r="C50" s="205">
        <v>103.14246977576987</v>
      </c>
      <c r="D50" s="204">
        <v>986.6669450732137</v>
      </c>
      <c r="E50" s="205">
        <v>111.66693834343874</v>
      </c>
      <c r="F50" s="204">
        <v>29852.259131203988</v>
      </c>
      <c r="G50" s="204">
        <v>1672.8494155936139</v>
      </c>
    </row>
    <row r="51" spans="1:7" ht="15" customHeight="1" x14ac:dyDescent="0.25">
      <c r="A51" s="201" t="s">
        <v>183</v>
      </c>
      <c r="B51" s="204">
        <v>16786.870752616</v>
      </c>
      <c r="C51" s="205">
        <v>99.480305431349905</v>
      </c>
      <c r="D51" s="204">
        <v>1154.0623194212619</v>
      </c>
      <c r="E51" s="205">
        <v>112.78548868004397</v>
      </c>
      <c r="F51" s="204">
        <v>27744.866084884794</v>
      </c>
      <c r="G51" s="204">
        <v>1652.7717699000657</v>
      </c>
    </row>
    <row r="52" spans="1:7" ht="15" customHeight="1" x14ac:dyDescent="0.25">
      <c r="A52" s="201" t="s">
        <v>184</v>
      </c>
      <c r="B52" s="204">
        <v>49097.525704153792</v>
      </c>
      <c r="C52" s="205">
        <v>102.14666135288456</v>
      </c>
      <c r="D52" s="204">
        <v>1198.4771074236789</v>
      </c>
      <c r="E52" s="205">
        <v>108.4602466178638</v>
      </c>
      <c r="F52" s="204">
        <v>80926.630943205746</v>
      </c>
      <c r="G52" s="204">
        <v>1648.2832848002179</v>
      </c>
    </row>
    <row r="53" spans="1:7" ht="15" customHeight="1" x14ac:dyDescent="0.25">
      <c r="A53" s="201" t="s">
        <v>185</v>
      </c>
      <c r="B53" s="204">
        <v>17558.261364718994</v>
      </c>
      <c r="C53" s="205">
        <v>86.945900259572767</v>
      </c>
      <c r="D53" s="204">
        <v>1010.9531188316477</v>
      </c>
      <c r="E53" s="205">
        <v>108.28882278043402</v>
      </c>
      <c r="F53" s="204">
        <v>28806.55219846006</v>
      </c>
      <c r="G53" s="204">
        <v>1640.6266884910951</v>
      </c>
    </row>
    <row r="54" spans="1:7" ht="15" customHeight="1" x14ac:dyDescent="0.25">
      <c r="A54" s="201" t="s">
        <v>186</v>
      </c>
      <c r="B54" s="204">
        <v>7433.9189920207491</v>
      </c>
      <c r="C54" s="205">
        <v>94.351248975642065</v>
      </c>
      <c r="D54" s="204">
        <v>1185.271842972493</v>
      </c>
      <c r="E54" s="205">
        <v>109.70471672294441</v>
      </c>
      <c r="F54" s="204">
        <v>12200.988534291191</v>
      </c>
      <c r="G54" s="204">
        <v>1641.2592802514005</v>
      </c>
    </row>
    <row r="55" spans="1:7" ht="15" customHeight="1" x14ac:dyDescent="0.25">
      <c r="A55" s="201" t="s">
        <v>187</v>
      </c>
      <c r="B55" s="204">
        <v>14666.01616441075</v>
      </c>
      <c r="C55" s="205">
        <v>99.987396042768808</v>
      </c>
      <c r="D55" s="204">
        <v>1092.4266711472094</v>
      </c>
      <c r="E55" s="205">
        <v>107.48161435419669</v>
      </c>
      <c r="F55" s="204">
        <v>24237.164921469001</v>
      </c>
      <c r="G55" s="204">
        <v>1652.607269060841</v>
      </c>
    </row>
    <row r="56" spans="1:7" ht="15" customHeight="1" x14ac:dyDescent="0.25">
      <c r="A56" s="201" t="s">
        <v>188</v>
      </c>
      <c r="B56" s="204">
        <v>5394.7957837637487</v>
      </c>
      <c r="C56" s="205">
        <v>88.818075764123208</v>
      </c>
      <c r="D56" s="204">
        <v>1120.3196822792117</v>
      </c>
      <c r="E56" s="205">
        <v>111.84347374397927</v>
      </c>
      <c r="F56" s="204">
        <v>8692.28401948803</v>
      </c>
      <c r="G56" s="204">
        <v>1611.2350435299973</v>
      </c>
    </row>
    <row r="57" spans="1:7" ht="15" customHeight="1" x14ac:dyDescent="0.25">
      <c r="A57" s="201"/>
      <c r="B57" s="204"/>
      <c r="C57" s="205"/>
      <c r="D57" s="204"/>
      <c r="E57" s="205"/>
      <c r="F57" s="204"/>
      <c r="G57" s="204"/>
    </row>
    <row r="58" spans="1:7" ht="15" customHeight="1" x14ac:dyDescent="0.25">
      <c r="A58" s="198" t="s">
        <v>189</v>
      </c>
      <c r="B58" s="199">
        <v>141374.4435779248</v>
      </c>
      <c r="C58" s="200">
        <v>97.885535090638271</v>
      </c>
      <c r="D58" s="199">
        <v>1209.7895106621811</v>
      </c>
      <c r="E58" s="200">
        <v>108.88182930093994</v>
      </c>
      <c r="F58" s="199">
        <v>232411.73307819047</v>
      </c>
      <c r="G58" s="199">
        <v>1643.9444583920604</v>
      </c>
    </row>
    <row r="59" spans="1:7" ht="15" customHeight="1" x14ac:dyDescent="0.25">
      <c r="A59" s="201"/>
      <c r="B59" s="204"/>
      <c r="C59" s="205"/>
      <c r="D59" s="204"/>
      <c r="E59" s="205"/>
      <c r="F59" s="204"/>
      <c r="G59" s="204"/>
    </row>
    <row r="60" spans="1:7" ht="15" customHeight="1" x14ac:dyDescent="0.25">
      <c r="A60" s="201" t="s">
        <v>190</v>
      </c>
      <c r="B60" s="204">
        <v>4054.2891666835003</v>
      </c>
      <c r="C60" s="205">
        <v>97.804963988811963</v>
      </c>
      <c r="D60" s="204">
        <v>1132.3972127077727</v>
      </c>
      <c r="E60" s="205">
        <v>109.848124509296</v>
      </c>
      <c r="F60" s="204">
        <v>6597.9011666950191</v>
      </c>
      <c r="G60" s="204">
        <v>1627.3879083203753</v>
      </c>
    </row>
    <row r="61" spans="1:7" ht="15" customHeight="1" x14ac:dyDescent="0.25">
      <c r="A61" s="201" t="s">
        <v>191</v>
      </c>
      <c r="B61" s="204">
        <v>10739.250778771499</v>
      </c>
      <c r="C61" s="205">
        <v>85.464893390964633</v>
      </c>
      <c r="D61" s="204">
        <v>940.53329545687927</v>
      </c>
      <c r="E61" s="205">
        <v>113.20793496097255</v>
      </c>
      <c r="F61" s="204">
        <v>17383.971971530656</v>
      </c>
      <c r="G61" s="204">
        <v>1618.7322867898679</v>
      </c>
    </row>
    <row r="62" spans="1:7" ht="15" customHeight="1" x14ac:dyDescent="0.25">
      <c r="A62" s="201" t="s">
        <v>192</v>
      </c>
      <c r="B62" s="204">
        <v>9103.22975256875</v>
      </c>
      <c r="C62" s="205">
        <v>90.372252304734758</v>
      </c>
      <c r="D62" s="204">
        <v>1151.7182328293006</v>
      </c>
      <c r="E62" s="205">
        <v>109.12466053069649</v>
      </c>
      <c r="F62" s="204">
        <v>14785.317329701067</v>
      </c>
      <c r="G62" s="204">
        <v>1624.1836943123342</v>
      </c>
    </row>
    <row r="63" spans="1:7" ht="15" customHeight="1" x14ac:dyDescent="0.25">
      <c r="A63" s="201" t="s">
        <v>193</v>
      </c>
      <c r="B63" s="204">
        <v>8008.7408749849974</v>
      </c>
      <c r="C63" s="205">
        <v>94.559709426760691</v>
      </c>
      <c r="D63" s="204">
        <v>1432.840236053582</v>
      </c>
      <c r="E63" s="205">
        <v>106.25137594530297</v>
      </c>
      <c r="F63" s="204">
        <v>12516.142249640312</v>
      </c>
      <c r="G63" s="204">
        <v>1562.8102400883033</v>
      </c>
    </row>
    <row r="64" spans="1:7" ht="15" customHeight="1" x14ac:dyDescent="0.25">
      <c r="A64" s="201" t="s">
        <v>194</v>
      </c>
      <c r="B64" s="204">
        <v>14985.456366638757</v>
      </c>
      <c r="C64" s="205">
        <v>105.4281238939527</v>
      </c>
      <c r="D64" s="204">
        <v>1088.4542154462008</v>
      </c>
      <c r="E64" s="205">
        <v>107.00437782671833</v>
      </c>
      <c r="F64" s="204">
        <v>25137.86864053538</v>
      </c>
      <c r="G64" s="204">
        <v>1677.4843571997144</v>
      </c>
    </row>
    <row r="65" spans="1:7" ht="15" customHeight="1" x14ac:dyDescent="0.25">
      <c r="A65" s="201" t="s">
        <v>195</v>
      </c>
      <c r="B65" s="204">
        <v>18387.830655917005</v>
      </c>
      <c r="C65" s="205">
        <v>97.449519043790161</v>
      </c>
      <c r="D65" s="204">
        <v>1278.0033255284086</v>
      </c>
      <c r="E65" s="205">
        <v>112.71376409303677</v>
      </c>
      <c r="F65" s="204">
        <v>30388.674860154835</v>
      </c>
      <c r="G65" s="204">
        <v>1652.6514426200727</v>
      </c>
    </row>
    <row r="66" spans="1:7" ht="15" customHeight="1" x14ac:dyDescent="0.25">
      <c r="A66" s="201" t="s">
        <v>196</v>
      </c>
      <c r="B66" s="204">
        <v>7334.1441064477476</v>
      </c>
      <c r="C66" s="205">
        <v>98.926994617743929</v>
      </c>
      <c r="D66" s="204">
        <v>985.3982683902517</v>
      </c>
      <c r="E66" s="205">
        <v>109.35049631516355</v>
      </c>
      <c r="F66" s="204">
        <v>11893.354009881868</v>
      </c>
      <c r="G66" s="204">
        <v>1621.6417126881829</v>
      </c>
    </row>
    <row r="67" spans="1:7" ht="15" customHeight="1" x14ac:dyDescent="0.25">
      <c r="A67" s="201" t="s">
        <v>197</v>
      </c>
      <c r="B67" s="204">
        <v>8576.4032342977534</v>
      </c>
      <c r="C67" s="205">
        <v>101.79283256119915</v>
      </c>
      <c r="D67" s="204">
        <v>1257.4450173397961</v>
      </c>
      <c r="E67" s="205">
        <v>109.37335566176564</v>
      </c>
      <c r="F67" s="204">
        <v>14072.800816945231</v>
      </c>
      <c r="G67" s="204">
        <v>1640.8744356453442</v>
      </c>
    </row>
    <row r="68" spans="1:7" ht="15" customHeight="1" x14ac:dyDescent="0.25">
      <c r="A68" s="201" t="s">
        <v>198</v>
      </c>
      <c r="B68" s="204">
        <v>3057.0107452225006</v>
      </c>
      <c r="C68" s="205">
        <v>134.44926608657229</v>
      </c>
      <c r="D68" s="204">
        <v>950.5387477456602</v>
      </c>
      <c r="E68" s="205">
        <v>107.29200690298373</v>
      </c>
      <c r="F68" s="204">
        <v>5259.8377467397604</v>
      </c>
      <c r="G68" s="204">
        <v>1720.5820277078972</v>
      </c>
    </row>
    <row r="69" spans="1:7" ht="15" customHeight="1" x14ac:dyDescent="0.25">
      <c r="A69" s="201" t="s">
        <v>199</v>
      </c>
      <c r="B69" s="204">
        <v>6468.736282334</v>
      </c>
      <c r="C69" s="205">
        <v>97.743281404595777</v>
      </c>
      <c r="D69" s="204">
        <v>1035.6742156975436</v>
      </c>
      <c r="E69" s="205">
        <v>107.01736144206882</v>
      </c>
      <c r="F69" s="204">
        <v>10487.786230204161</v>
      </c>
      <c r="G69" s="204">
        <v>1621.3037249402348</v>
      </c>
    </row>
    <row r="70" spans="1:7" ht="15" customHeight="1" x14ac:dyDescent="0.25">
      <c r="A70" s="201" t="s">
        <v>200</v>
      </c>
      <c r="B70" s="204">
        <v>50659.351614058221</v>
      </c>
      <c r="C70" s="205">
        <v>98.633947112762868</v>
      </c>
      <c r="D70" s="204">
        <v>1321.6635313753704</v>
      </c>
      <c r="E70" s="205">
        <v>107.62991865240184</v>
      </c>
      <c r="F70" s="204">
        <v>83888.078056162311</v>
      </c>
      <c r="G70" s="204">
        <v>1655.9248269747486</v>
      </c>
    </row>
    <row r="71" spans="1:7" ht="15" customHeight="1" x14ac:dyDescent="0.25">
      <c r="A71" s="201"/>
      <c r="B71" s="204"/>
      <c r="C71" s="205"/>
      <c r="D71" s="204"/>
      <c r="E71" s="205"/>
      <c r="F71" s="204"/>
      <c r="G71" s="204"/>
    </row>
    <row r="72" spans="1:7" ht="15" customHeight="1" x14ac:dyDescent="0.25">
      <c r="A72" s="198" t="s">
        <v>201</v>
      </c>
      <c r="B72" s="199">
        <v>138496.80105401762</v>
      </c>
      <c r="C72" s="200">
        <v>102.62753412348225</v>
      </c>
      <c r="D72" s="199">
        <v>1115.1911391209699</v>
      </c>
      <c r="E72" s="200">
        <v>110.15603543769146</v>
      </c>
      <c r="F72" s="199">
        <v>227639.64557997923</v>
      </c>
      <c r="G72" s="199">
        <v>1643.645512730604</v>
      </c>
    </row>
    <row r="73" spans="1:7" ht="15" customHeight="1" x14ac:dyDescent="0.25">
      <c r="A73" s="201"/>
      <c r="B73" s="204"/>
      <c r="C73" s="205"/>
      <c r="D73" s="204"/>
      <c r="E73" s="205"/>
      <c r="F73" s="204"/>
      <c r="G73" s="204"/>
    </row>
    <row r="74" spans="1:7" ht="15" customHeight="1" x14ac:dyDescent="0.25">
      <c r="A74" s="201" t="s">
        <v>202</v>
      </c>
      <c r="B74" s="204">
        <v>56131.519809344783</v>
      </c>
      <c r="C74" s="205">
        <v>99.88993349792095</v>
      </c>
      <c r="D74" s="204">
        <v>1214.5202924700905</v>
      </c>
      <c r="E74" s="205">
        <v>112.90186562489481</v>
      </c>
      <c r="F74" s="204">
        <v>92352.342964990719</v>
      </c>
      <c r="G74" s="204">
        <v>1645.284917968957</v>
      </c>
    </row>
    <row r="75" spans="1:7" ht="15" customHeight="1" x14ac:dyDescent="0.25">
      <c r="A75" s="201" t="s">
        <v>203</v>
      </c>
      <c r="B75" s="204">
        <v>5317.9529643659998</v>
      </c>
      <c r="C75" s="205">
        <v>111.26297490631588</v>
      </c>
      <c r="D75" s="204">
        <v>1085.1997967688324</v>
      </c>
      <c r="E75" s="205">
        <v>111.07757494935433</v>
      </c>
      <c r="F75" s="204">
        <v>8499.2121836809583</v>
      </c>
      <c r="G75" s="204">
        <v>1598.2112366603501</v>
      </c>
    </row>
    <row r="76" spans="1:7" ht="15" customHeight="1" x14ac:dyDescent="0.25">
      <c r="A76" s="201" t="s">
        <v>204</v>
      </c>
      <c r="B76" s="204">
        <v>9089.8627030309999</v>
      </c>
      <c r="C76" s="205">
        <v>105.91927981890163</v>
      </c>
      <c r="D76" s="204">
        <v>1106.889260495185</v>
      </c>
      <c r="E76" s="205">
        <v>104.96172264069064</v>
      </c>
      <c r="F76" s="204">
        <v>14633.582185045951</v>
      </c>
      <c r="G76" s="204">
        <v>1609.8793417601794</v>
      </c>
    </row>
    <row r="77" spans="1:7" ht="15" customHeight="1" x14ac:dyDescent="0.25">
      <c r="A77" s="201" t="s">
        <v>205</v>
      </c>
      <c r="B77" s="204">
        <v>3123.1108828045003</v>
      </c>
      <c r="C77" s="205">
        <v>89.086917907052126</v>
      </c>
      <c r="D77" s="204">
        <v>1077.0062151134382</v>
      </c>
      <c r="E77" s="205">
        <v>105.35892491551301</v>
      </c>
      <c r="F77" s="204">
        <v>5091.8472604980107</v>
      </c>
      <c r="G77" s="204">
        <v>1630.3767146191167</v>
      </c>
    </row>
    <row r="78" spans="1:7" ht="15" customHeight="1" x14ac:dyDescent="0.25">
      <c r="A78" s="201" t="s">
        <v>206</v>
      </c>
      <c r="B78" s="204">
        <v>5009.417613513001</v>
      </c>
      <c r="C78" s="205">
        <v>118.83578879579973</v>
      </c>
      <c r="D78" s="204">
        <v>940.06987704492269</v>
      </c>
      <c r="E78" s="205">
        <v>104.84086938681199</v>
      </c>
      <c r="F78" s="204">
        <v>8464.3229671083809</v>
      </c>
      <c r="G78" s="204">
        <v>1689.6820389411546</v>
      </c>
    </row>
    <row r="79" spans="1:7" ht="15" customHeight="1" x14ac:dyDescent="0.25">
      <c r="A79" s="201" t="s">
        <v>207</v>
      </c>
      <c r="B79" s="204">
        <v>10908.809697881999</v>
      </c>
      <c r="C79" s="205">
        <v>97.757309481616559</v>
      </c>
      <c r="D79" s="204">
        <v>913.82114755686609</v>
      </c>
      <c r="E79" s="205">
        <v>107.7248025581322</v>
      </c>
      <c r="F79" s="204">
        <v>17847.261398441144</v>
      </c>
      <c r="G79" s="204">
        <v>1636.0411348917637</v>
      </c>
    </row>
    <row r="80" spans="1:7" ht="15" customHeight="1" x14ac:dyDescent="0.25">
      <c r="A80" s="201" t="s">
        <v>208</v>
      </c>
      <c r="B80" s="204">
        <v>1054.3830554360002</v>
      </c>
      <c r="C80" s="205">
        <v>113.05743448528425</v>
      </c>
      <c r="D80" s="204">
        <v>961.46021321453861</v>
      </c>
      <c r="E80" s="205">
        <v>111.9189246195845</v>
      </c>
      <c r="F80" s="204">
        <v>1693.2280442260799</v>
      </c>
      <c r="G80" s="204">
        <v>1605.8945897285021</v>
      </c>
    </row>
    <row r="81" spans="1:7" ht="15" customHeight="1" x14ac:dyDescent="0.25">
      <c r="A81" s="201" t="s">
        <v>209</v>
      </c>
      <c r="B81" s="204">
        <v>5222.2707240405007</v>
      </c>
      <c r="C81" s="205">
        <v>97.671032292926967</v>
      </c>
      <c r="D81" s="204">
        <v>1005.7998237174169</v>
      </c>
      <c r="E81" s="205">
        <v>107.41124694455384</v>
      </c>
      <c r="F81" s="204">
        <v>8500.3475945354494</v>
      </c>
      <c r="G81" s="204">
        <v>1627.7110176238971</v>
      </c>
    </row>
    <row r="82" spans="1:7" ht="15" customHeight="1" x14ac:dyDescent="0.25">
      <c r="A82" s="201" t="s">
        <v>210</v>
      </c>
      <c r="B82" s="204">
        <v>10315.356005170752</v>
      </c>
      <c r="C82" s="205">
        <v>117.76007281859076</v>
      </c>
      <c r="D82" s="204">
        <v>897.53132807870679</v>
      </c>
      <c r="E82" s="205">
        <v>112.04127697168363</v>
      </c>
      <c r="F82" s="204">
        <v>16808.124796971035</v>
      </c>
      <c r="G82" s="204">
        <v>1629.4275048331506</v>
      </c>
    </row>
    <row r="83" spans="1:7" ht="15" customHeight="1" x14ac:dyDescent="0.25">
      <c r="A83" s="201" t="s">
        <v>211</v>
      </c>
      <c r="B83" s="204">
        <v>4093.8460495874997</v>
      </c>
      <c r="C83" s="205">
        <v>94.332271469302825</v>
      </c>
      <c r="D83" s="204">
        <v>918.66104567814989</v>
      </c>
      <c r="E83" s="205">
        <v>111.32074716932885</v>
      </c>
      <c r="F83" s="204">
        <v>6980.2374868664401</v>
      </c>
      <c r="G83" s="204">
        <v>1705.0561751265111</v>
      </c>
    </row>
    <row r="84" spans="1:7" ht="15" customHeight="1" x14ac:dyDescent="0.25">
      <c r="A84" s="201" t="s">
        <v>212</v>
      </c>
      <c r="B84" s="204">
        <v>14530.186342498249</v>
      </c>
      <c r="C84" s="205">
        <v>98.246303349369811</v>
      </c>
      <c r="D84" s="204">
        <v>1164.0579068805989</v>
      </c>
      <c r="E84" s="205">
        <v>111.48844099435746</v>
      </c>
      <c r="F84" s="204">
        <v>24457.108032213349</v>
      </c>
      <c r="G84" s="204">
        <v>1683.1930063195812</v>
      </c>
    </row>
    <row r="85" spans="1:7" ht="15" customHeight="1" x14ac:dyDescent="0.25">
      <c r="A85" s="201" t="s">
        <v>213</v>
      </c>
      <c r="B85" s="204">
        <v>4188.6347412677496</v>
      </c>
      <c r="C85" s="205">
        <v>112.45818085134603</v>
      </c>
      <c r="D85" s="204">
        <v>1173.1603646956905</v>
      </c>
      <c r="E85" s="205">
        <v>103.95049465685959</v>
      </c>
      <c r="F85" s="204">
        <v>6891.887081989089</v>
      </c>
      <c r="G85" s="204">
        <v>1645.3779113485464</v>
      </c>
    </row>
    <row r="86" spans="1:7" ht="15" customHeight="1" x14ac:dyDescent="0.25">
      <c r="A86" s="201" t="s">
        <v>214</v>
      </c>
      <c r="B86" s="204">
        <v>9511.4504650755007</v>
      </c>
      <c r="C86" s="205">
        <v>110.30518066744229</v>
      </c>
      <c r="D86" s="204">
        <v>1186.9979503944899</v>
      </c>
      <c r="E86" s="205">
        <v>106.94299082127267</v>
      </c>
      <c r="F86" s="204">
        <v>15420.143583412642</v>
      </c>
      <c r="G86" s="204">
        <v>1621.2189339610086</v>
      </c>
    </row>
    <row r="87" spans="1:7" ht="15" customHeight="1" x14ac:dyDescent="0.25">
      <c r="A87" s="201"/>
      <c r="B87" s="204"/>
      <c r="C87" s="205"/>
      <c r="D87" s="204"/>
      <c r="E87" s="205"/>
      <c r="F87" s="204"/>
      <c r="G87" s="204"/>
    </row>
    <row r="88" spans="1:7" ht="15" customHeight="1" x14ac:dyDescent="0.25">
      <c r="A88" s="198" t="s">
        <v>215</v>
      </c>
      <c r="B88" s="199">
        <v>124989.66075038687</v>
      </c>
      <c r="C88" s="200">
        <v>99.945801663032995</v>
      </c>
      <c r="D88" s="199">
        <v>1044.6282553568494</v>
      </c>
      <c r="E88" s="200">
        <v>111.13393593761072</v>
      </c>
      <c r="F88" s="199">
        <v>205388.07824341985</v>
      </c>
      <c r="G88" s="199">
        <v>1643.2405449407072</v>
      </c>
    </row>
    <row r="89" spans="1:7" ht="15" customHeight="1" x14ac:dyDescent="0.25">
      <c r="A89" s="201"/>
      <c r="B89" s="204"/>
      <c r="C89" s="205"/>
      <c r="D89" s="204"/>
      <c r="E89" s="205"/>
      <c r="F89" s="204"/>
      <c r="G89" s="204"/>
    </row>
    <row r="90" spans="1:7" ht="15" customHeight="1" x14ac:dyDescent="0.25">
      <c r="A90" s="201" t="s">
        <v>216</v>
      </c>
      <c r="B90" s="204">
        <v>10351.01324073075</v>
      </c>
      <c r="C90" s="205">
        <v>112.69495066993692</v>
      </c>
      <c r="D90" s="204">
        <v>884.31082550870508</v>
      </c>
      <c r="E90" s="205">
        <v>106.67534466510411</v>
      </c>
      <c r="F90" s="204">
        <v>17521.292486505343</v>
      </c>
      <c r="G90" s="204">
        <v>1692.7127884987997</v>
      </c>
    </row>
    <row r="91" spans="1:7" ht="15" customHeight="1" x14ac:dyDescent="0.25">
      <c r="A91" s="201" t="s">
        <v>217</v>
      </c>
      <c r="B91" s="204">
        <v>9468.4225590102506</v>
      </c>
      <c r="C91" s="205">
        <v>94.433127853323739</v>
      </c>
      <c r="D91" s="204">
        <v>955.92844656535192</v>
      </c>
      <c r="E91" s="205">
        <v>113.46271296166763</v>
      </c>
      <c r="F91" s="204">
        <v>15389.894570924549</v>
      </c>
      <c r="G91" s="204">
        <v>1625.3916082652397</v>
      </c>
    </row>
    <row r="92" spans="1:7" ht="15" customHeight="1" x14ac:dyDescent="0.25">
      <c r="A92" s="201" t="s">
        <v>218</v>
      </c>
      <c r="B92" s="204">
        <v>9000.633198177502</v>
      </c>
      <c r="C92" s="205">
        <v>90.438086239363685</v>
      </c>
      <c r="D92" s="204">
        <v>1056.0882469779879</v>
      </c>
      <c r="E92" s="205">
        <v>111.48731444828042</v>
      </c>
      <c r="F92" s="204">
        <v>14946.007183618018</v>
      </c>
      <c r="G92" s="204">
        <v>1660.5506362201681</v>
      </c>
    </row>
    <row r="93" spans="1:7" ht="15" customHeight="1" x14ac:dyDescent="0.25">
      <c r="A93" s="201" t="s">
        <v>219</v>
      </c>
      <c r="B93" s="204">
        <v>3927.0001944522492</v>
      </c>
      <c r="C93" s="205">
        <v>106.5585936460393</v>
      </c>
      <c r="D93" s="204">
        <v>1004.9424082365723</v>
      </c>
      <c r="E93" s="205">
        <v>109.24444247711307</v>
      </c>
      <c r="F93" s="204">
        <v>6356.6240369049201</v>
      </c>
      <c r="G93" s="204">
        <v>1618.6971535894111</v>
      </c>
    </row>
    <row r="94" spans="1:7" ht="15" customHeight="1" x14ac:dyDescent="0.25">
      <c r="A94" s="201" t="s">
        <v>220</v>
      </c>
      <c r="B94" s="204">
        <v>875.12499999999989</v>
      </c>
      <c r="C94" s="205">
        <v>102.08515602216389</v>
      </c>
      <c r="D94" s="204">
        <v>926.68114078941119</v>
      </c>
      <c r="E94" s="205">
        <v>113.39345479562782</v>
      </c>
      <c r="F94" s="204">
        <v>1406.825</v>
      </c>
      <c r="G94" s="204">
        <v>1607.5703470932726</v>
      </c>
    </row>
    <row r="95" spans="1:7" ht="15" customHeight="1" x14ac:dyDescent="0.25">
      <c r="A95" s="201" t="s">
        <v>221</v>
      </c>
      <c r="B95" s="204">
        <v>22256.748839811753</v>
      </c>
      <c r="C95" s="205">
        <v>102.33919876601645</v>
      </c>
      <c r="D95" s="204">
        <v>1132.4122339250914</v>
      </c>
      <c r="E95" s="205">
        <v>109.49699414117384</v>
      </c>
      <c r="F95" s="204">
        <v>36883.623759358197</v>
      </c>
      <c r="G95" s="204">
        <v>1657.1882993702397</v>
      </c>
    </row>
    <row r="96" spans="1:7" ht="15" customHeight="1" x14ac:dyDescent="0.25">
      <c r="A96" s="201" t="s">
        <v>222</v>
      </c>
      <c r="B96" s="204">
        <v>39295.148504510733</v>
      </c>
      <c r="C96" s="205">
        <v>99.251134667062118</v>
      </c>
      <c r="D96" s="204">
        <v>1140.0611031454603</v>
      </c>
      <c r="E96" s="205">
        <v>112.47679978839949</v>
      </c>
      <c r="F96" s="204">
        <v>64327.050007867387</v>
      </c>
      <c r="G96" s="204">
        <v>1637.0226976107042</v>
      </c>
    </row>
    <row r="97" spans="1:7" ht="15" customHeight="1" x14ac:dyDescent="0.25">
      <c r="A97" s="201" t="s">
        <v>223</v>
      </c>
      <c r="B97" s="204">
        <v>4661.6471527185022</v>
      </c>
      <c r="C97" s="205">
        <v>106.18017429342561</v>
      </c>
      <c r="D97" s="204">
        <v>939.9280022720618</v>
      </c>
      <c r="E97" s="205">
        <v>109.3307754201702</v>
      </c>
      <c r="F97" s="204">
        <v>7478.5352167562096</v>
      </c>
      <c r="G97" s="204">
        <v>1604.2688285395006</v>
      </c>
    </row>
    <row r="98" spans="1:7" ht="15" customHeight="1" x14ac:dyDescent="0.25">
      <c r="A98" s="201" t="s">
        <v>224</v>
      </c>
      <c r="B98" s="204">
        <v>3664.9669343022506</v>
      </c>
      <c r="C98" s="205">
        <v>92.293241529892498</v>
      </c>
      <c r="D98" s="204">
        <v>910.58859057904419</v>
      </c>
      <c r="E98" s="205">
        <v>115.62199774497601</v>
      </c>
      <c r="F98" s="204">
        <v>5907.2689036969105</v>
      </c>
      <c r="G98" s="204">
        <v>1611.8205183266018</v>
      </c>
    </row>
    <row r="99" spans="1:7" ht="15" customHeight="1" x14ac:dyDescent="0.25">
      <c r="A99" s="201" t="s">
        <v>225</v>
      </c>
      <c r="B99" s="204">
        <v>7161.9652288464977</v>
      </c>
      <c r="C99" s="205">
        <v>116.12772378942897</v>
      </c>
      <c r="D99" s="204">
        <v>937.2504301302223</v>
      </c>
      <c r="E99" s="205">
        <v>108.69075723292877</v>
      </c>
      <c r="F99" s="204">
        <v>11824.078124504202</v>
      </c>
      <c r="G99" s="204">
        <v>1650.9544163772184</v>
      </c>
    </row>
    <row r="100" spans="1:7" ht="15" customHeight="1" x14ac:dyDescent="0.25">
      <c r="A100" s="201" t="s">
        <v>226</v>
      </c>
      <c r="B100" s="204">
        <v>2372.8265873375003</v>
      </c>
      <c r="C100" s="205">
        <v>102.7712731354512</v>
      </c>
      <c r="D100" s="204">
        <v>871.02898876404697</v>
      </c>
      <c r="E100" s="205">
        <v>106.2093544322146</v>
      </c>
      <c r="F100" s="204">
        <v>3885.8991973021398</v>
      </c>
      <c r="G100" s="204">
        <v>1637.6667465035559</v>
      </c>
    </row>
    <row r="101" spans="1:7" ht="15" customHeight="1" x14ac:dyDescent="0.25">
      <c r="A101" s="201" t="s">
        <v>227</v>
      </c>
      <c r="B101" s="204">
        <v>3381.5667677685001</v>
      </c>
      <c r="C101" s="205">
        <v>88.833441274108779</v>
      </c>
      <c r="D101" s="204">
        <v>938.27085210631105</v>
      </c>
      <c r="E101" s="205">
        <v>111.78531491813631</v>
      </c>
      <c r="F101" s="204">
        <v>5440.1419367935696</v>
      </c>
      <c r="G101" s="204">
        <v>1608.7637211976523</v>
      </c>
    </row>
    <row r="102" spans="1:7" ht="15" customHeight="1" x14ac:dyDescent="0.25">
      <c r="A102" s="201" t="s">
        <v>228</v>
      </c>
      <c r="B102" s="204">
        <v>8572.5965427200008</v>
      </c>
      <c r="C102" s="205">
        <v>91.516327732892577</v>
      </c>
      <c r="D102" s="204">
        <v>982.95700817394493</v>
      </c>
      <c r="E102" s="205">
        <v>114.51388884713005</v>
      </c>
      <c r="F102" s="204">
        <v>14020.837819188451</v>
      </c>
      <c r="G102" s="204">
        <v>1635.5415479216963</v>
      </c>
    </row>
    <row r="103" spans="1:7" ht="15" customHeight="1" x14ac:dyDescent="0.25">
      <c r="A103" s="201"/>
      <c r="B103" s="204"/>
      <c r="C103" s="205"/>
      <c r="D103" s="204"/>
      <c r="E103" s="205"/>
      <c r="F103" s="204"/>
      <c r="G103" s="204"/>
    </row>
    <row r="104" spans="1:7" ht="15" customHeight="1" x14ac:dyDescent="0.25">
      <c r="A104" s="198" t="s">
        <v>229</v>
      </c>
      <c r="B104" s="199">
        <v>134235.63409755941</v>
      </c>
      <c r="C104" s="200">
        <v>99.099940859550443</v>
      </c>
      <c r="D104" s="199">
        <v>1238.0510017821775</v>
      </c>
      <c r="E104" s="200">
        <v>108.71586500659865</v>
      </c>
      <c r="F104" s="199">
        <v>218614.12845195481</v>
      </c>
      <c r="G104" s="199">
        <v>1628.5849128039358</v>
      </c>
    </row>
    <row r="105" spans="1:7" ht="15" customHeight="1" x14ac:dyDescent="0.25">
      <c r="A105" s="201"/>
      <c r="B105" s="204"/>
      <c r="C105" s="205"/>
      <c r="D105" s="204"/>
      <c r="E105" s="205"/>
      <c r="F105" s="204"/>
      <c r="G105" s="204"/>
    </row>
    <row r="106" spans="1:7" ht="15" customHeight="1" x14ac:dyDescent="0.25">
      <c r="A106" s="201" t="s">
        <v>230</v>
      </c>
      <c r="B106" s="204">
        <v>2476.4026049689996</v>
      </c>
      <c r="C106" s="205">
        <v>110.05771953310462</v>
      </c>
      <c r="D106" s="204">
        <v>954.36930720182272</v>
      </c>
      <c r="E106" s="205">
        <v>106.51594864133899</v>
      </c>
      <c r="F106" s="204">
        <v>4004.5144978455201</v>
      </c>
      <c r="G106" s="204">
        <v>1617.0692478720155</v>
      </c>
    </row>
    <row r="107" spans="1:7" ht="15" customHeight="1" x14ac:dyDescent="0.25">
      <c r="A107" s="201" t="s">
        <v>231</v>
      </c>
      <c r="B107" s="204">
        <v>35321.921439305755</v>
      </c>
      <c r="C107" s="205">
        <v>99.660125817670405</v>
      </c>
      <c r="D107" s="204">
        <v>1379.7855041188125</v>
      </c>
      <c r="E107" s="205">
        <v>111.50923900233491</v>
      </c>
      <c r="F107" s="204">
        <v>58693.992236156053</v>
      </c>
      <c r="G107" s="204">
        <v>1661.6874123626292</v>
      </c>
    </row>
    <row r="108" spans="1:7" ht="15" customHeight="1" x14ac:dyDescent="0.25">
      <c r="A108" s="201" t="s">
        <v>232</v>
      </c>
      <c r="B108" s="204">
        <v>21952.767730959749</v>
      </c>
      <c r="C108" s="205">
        <v>105.01675043107524</v>
      </c>
      <c r="D108" s="204">
        <v>1501.0011930046428</v>
      </c>
      <c r="E108" s="205">
        <v>98.115992013770139</v>
      </c>
      <c r="F108" s="204">
        <v>33877.925951004538</v>
      </c>
      <c r="G108" s="204">
        <v>1543.2188945919045</v>
      </c>
    </row>
    <row r="109" spans="1:7" ht="15" customHeight="1" x14ac:dyDescent="0.25">
      <c r="A109" s="201" t="s">
        <v>233</v>
      </c>
      <c r="B109" s="204">
        <v>776.31944443000009</v>
      </c>
      <c r="C109" s="205">
        <v>115.06142647547057</v>
      </c>
      <c r="D109" s="204">
        <v>994.99648389017182</v>
      </c>
      <c r="E109" s="205">
        <v>106.15995430537212</v>
      </c>
      <c r="F109" s="204">
        <v>1194.97967775298</v>
      </c>
      <c r="G109" s="204">
        <v>1539.2886089957135</v>
      </c>
    </row>
    <row r="110" spans="1:7" ht="15" customHeight="1" x14ac:dyDescent="0.25">
      <c r="A110" s="201" t="s">
        <v>234</v>
      </c>
      <c r="B110" s="204">
        <v>22040.951824700762</v>
      </c>
      <c r="C110" s="205">
        <v>98.96851595255616</v>
      </c>
      <c r="D110" s="204">
        <v>1236.2636289315512</v>
      </c>
      <c r="E110" s="205">
        <v>108.34149898095701</v>
      </c>
      <c r="F110" s="204">
        <v>36603.423295912289</v>
      </c>
      <c r="G110" s="204">
        <v>1660.700662431997</v>
      </c>
    </row>
    <row r="111" spans="1:7" ht="15" customHeight="1" x14ac:dyDescent="0.25">
      <c r="A111" s="201" t="s">
        <v>235</v>
      </c>
      <c r="B111" s="204">
        <v>8381.4334705465044</v>
      </c>
      <c r="C111" s="205">
        <v>95.193466893388418</v>
      </c>
      <c r="D111" s="204">
        <v>1121.1074953508048</v>
      </c>
      <c r="E111" s="205">
        <v>110.73840104266006</v>
      </c>
      <c r="F111" s="204">
        <v>13921.552748751819</v>
      </c>
      <c r="G111" s="204">
        <v>1660.999016179517</v>
      </c>
    </row>
    <row r="112" spans="1:7" ht="15" customHeight="1" x14ac:dyDescent="0.25">
      <c r="A112" s="201" t="s">
        <v>236</v>
      </c>
      <c r="B112" s="204">
        <v>14509.975584556001</v>
      </c>
      <c r="C112" s="205">
        <v>99.228040988445841</v>
      </c>
      <c r="D112" s="204">
        <v>1012.741929513923</v>
      </c>
      <c r="E112" s="205">
        <v>112.24402767482427</v>
      </c>
      <c r="F112" s="204">
        <v>23534.229229837121</v>
      </c>
      <c r="G112" s="204">
        <v>1621.9344472837206</v>
      </c>
    </row>
    <row r="113" spans="1:7" ht="15" customHeight="1" x14ac:dyDescent="0.25">
      <c r="A113" s="201" t="s">
        <v>237</v>
      </c>
      <c r="B113" s="204">
        <v>6356.9708928145019</v>
      </c>
      <c r="C113" s="205">
        <v>93.690900172970345</v>
      </c>
      <c r="D113" s="204">
        <v>1087.1243826604907</v>
      </c>
      <c r="E113" s="205">
        <v>109.53085434157754</v>
      </c>
      <c r="F113" s="204">
        <v>10383.014592309011</v>
      </c>
      <c r="G113" s="204">
        <v>1633.3273767298954</v>
      </c>
    </row>
    <row r="114" spans="1:7" ht="15" customHeight="1" x14ac:dyDescent="0.25">
      <c r="A114" s="201" t="s">
        <v>238</v>
      </c>
      <c r="B114" s="204">
        <v>1468.0485100805004</v>
      </c>
      <c r="C114" s="205">
        <v>59.298528306418206</v>
      </c>
      <c r="D114" s="204">
        <v>976.99525492304099</v>
      </c>
      <c r="E114" s="205">
        <v>130.12377633265834</v>
      </c>
      <c r="F114" s="204">
        <v>2417.4437676408402</v>
      </c>
      <c r="G114" s="204">
        <v>1646.7056442898333</v>
      </c>
    </row>
    <row r="115" spans="1:7" ht="15" customHeight="1" x14ac:dyDescent="0.25">
      <c r="A115" s="201" t="s">
        <v>239</v>
      </c>
      <c r="B115" s="204">
        <v>13963.53039389325</v>
      </c>
      <c r="C115" s="205">
        <v>99.674444964389735</v>
      </c>
      <c r="D115" s="204">
        <v>1025.3305179912402</v>
      </c>
      <c r="E115" s="205">
        <v>110.44081927214802</v>
      </c>
      <c r="F115" s="204">
        <v>22661.473753236391</v>
      </c>
      <c r="G115" s="204">
        <v>1622.9043167440707</v>
      </c>
    </row>
    <row r="116" spans="1:7" ht="15" customHeight="1" x14ac:dyDescent="0.25">
      <c r="A116" s="201" t="s">
        <v>240</v>
      </c>
      <c r="B116" s="204">
        <v>6987.3122013027514</v>
      </c>
      <c r="C116" s="205">
        <v>96.837071372927184</v>
      </c>
      <c r="D116" s="204">
        <v>1054.0267252782062</v>
      </c>
      <c r="E116" s="205">
        <v>114.32228689225288</v>
      </c>
      <c r="F116" s="204">
        <v>11321.57870150817</v>
      </c>
      <c r="G116" s="204">
        <v>1620.3052583506023</v>
      </c>
    </row>
    <row r="117" spans="1:7" ht="15" customHeight="1" x14ac:dyDescent="0.25">
      <c r="A117" s="152"/>
      <c r="B117" s="152"/>
      <c r="C117" s="152"/>
      <c r="D117" s="152"/>
      <c r="E117" s="152"/>
      <c r="F117" s="152"/>
      <c r="G117" s="152"/>
    </row>
    <row r="118" spans="1:7" ht="15" customHeight="1" x14ac:dyDescent="0.25">
      <c r="A118" s="152"/>
      <c r="B118" s="152"/>
      <c r="C118" s="152"/>
      <c r="D118" s="152"/>
      <c r="E118" s="152"/>
      <c r="F118" s="152"/>
      <c r="G118" s="152"/>
    </row>
    <row r="119" spans="1:7" ht="15" customHeight="1" x14ac:dyDescent="0.25">
      <c r="A119" s="152"/>
      <c r="B119" s="152"/>
      <c r="C119" s="152"/>
      <c r="D119" s="152"/>
      <c r="E119" s="152"/>
      <c r="F119" s="152"/>
      <c r="G119" s="152"/>
    </row>
    <row r="120" spans="1:7" ht="15" customHeight="1" x14ac:dyDescent="0.25">
      <c r="A120" s="152"/>
      <c r="B120" s="152"/>
      <c r="C120" s="152"/>
      <c r="D120" s="152"/>
      <c r="E120" s="152"/>
      <c r="F120" s="152"/>
      <c r="G120" s="152"/>
    </row>
    <row r="121" spans="1:7" ht="15" customHeight="1" x14ac:dyDescent="0.25">
      <c r="A121" s="152"/>
      <c r="B121" s="152"/>
      <c r="C121" s="152"/>
      <c r="D121" s="152"/>
      <c r="E121" s="152"/>
      <c r="F121" s="152"/>
      <c r="G121" s="152"/>
    </row>
    <row r="122" spans="1:7" ht="15" customHeight="1" x14ac:dyDescent="0.25">
      <c r="A122" s="152"/>
      <c r="B122" s="152"/>
      <c r="C122" s="152"/>
      <c r="D122" s="152"/>
      <c r="E122" s="152"/>
      <c r="F122" s="152"/>
      <c r="G122" s="152"/>
    </row>
    <row r="123" spans="1:7" ht="15" customHeight="1" x14ac:dyDescent="0.25">
      <c r="A123" s="152"/>
      <c r="B123" s="152"/>
      <c r="C123" s="152"/>
      <c r="D123" s="152"/>
      <c r="E123" s="152"/>
      <c r="F123" s="152"/>
      <c r="G123" s="152"/>
    </row>
  </sheetData>
  <mergeCells count="12">
    <mergeCell ref="A1:G1"/>
    <mergeCell ref="F3:G5"/>
    <mergeCell ref="A3:A8"/>
    <mergeCell ref="B3:E3"/>
    <mergeCell ref="B4:C5"/>
    <mergeCell ref="D4:E5"/>
    <mergeCell ref="B6:B8"/>
    <mergeCell ref="C6:C8"/>
    <mergeCell ref="D6:D8"/>
    <mergeCell ref="E6:E8"/>
    <mergeCell ref="F6:F8"/>
    <mergeCell ref="G6:G8"/>
  </mergeCells>
  <pageMargins left="0.9055118110236221" right="0.70866141732283472" top="0.74803149606299213" bottom="0.74803149606299213" header="0.31496062992125984" footer="0.31496062992125984"/>
  <pageSetup paperSize="9" scale="95" fitToHeight="5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opLeftCell="A37" workbookViewId="0">
      <selection activeCell="A50" sqref="A50"/>
    </sheetView>
  </sheetViews>
  <sheetFormatPr defaultRowHeight="15" customHeight="1" x14ac:dyDescent="0.2"/>
  <cols>
    <col min="1" max="1" width="55.5703125" style="130" bestFit="1" customWidth="1"/>
    <col min="2" max="2" width="15.7109375" style="22" customWidth="1"/>
    <col min="3" max="3" width="12.7109375" style="23" customWidth="1"/>
    <col min="4" max="4" width="14.7109375" style="22" customWidth="1"/>
    <col min="5" max="5" width="12.7109375" style="23" customWidth="1"/>
    <col min="6" max="7" width="14.7109375" style="22" customWidth="1"/>
    <col min="8" max="8" width="21.7109375" style="24" hidden="1" customWidth="1"/>
    <col min="9" max="249" width="9.140625" style="16"/>
    <col min="250" max="250" width="58.7109375" style="16" customWidth="1"/>
    <col min="251" max="251" width="13.7109375" style="16" customWidth="1"/>
    <col min="252" max="252" width="15.7109375" style="16" customWidth="1"/>
    <col min="253" max="253" width="12.7109375" style="16" customWidth="1"/>
    <col min="254" max="255" width="15.7109375" style="16" customWidth="1"/>
    <col min="256" max="257" width="14.7109375" style="16" customWidth="1"/>
    <col min="258" max="258" width="12.7109375" style="16" customWidth="1"/>
    <col min="259" max="260" width="14.7109375" style="16" customWidth="1"/>
    <col min="261" max="261" width="21.7109375" style="16" customWidth="1"/>
    <col min="262" max="505" width="9.140625" style="16"/>
    <col min="506" max="506" width="58.7109375" style="16" customWidth="1"/>
    <col min="507" max="507" width="13.7109375" style="16" customWidth="1"/>
    <col min="508" max="508" width="15.7109375" style="16" customWidth="1"/>
    <col min="509" max="509" width="12.7109375" style="16" customWidth="1"/>
    <col min="510" max="511" width="15.7109375" style="16" customWidth="1"/>
    <col min="512" max="513" width="14.7109375" style="16" customWidth="1"/>
    <col min="514" max="514" width="12.7109375" style="16" customWidth="1"/>
    <col min="515" max="516" width="14.7109375" style="16" customWidth="1"/>
    <col min="517" max="517" width="21.7109375" style="16" customWidth="1"/>
    <col min="518" max="761" width="9.140625" style="16"/>
    <col min="762" max="762" width="58.7109375" style="16" customWidth="1"/>
    <col min="763" max="763" width="13.7109375" style="16" customWidth="1"/>
    <col min="764" max="764" width="15.7109375" style="16" customWidth="1"/>
    <col min="765" max="765" width="12.7109375" style="16" customWidth="1"/>
    <col min="766" max="767" width="15.7109375" style="16" customWidth="1"/>
    <col min="768" max="769" width="14.7109375" style="16" customWidth="1"/>
    <col min="770" max="770" width="12.7109375" style="16" customWidth="1"/>
    <col min="771" max="772" width="14.7109375" style="16" customWidth="1"/>
    <col min="773" max="773" width="21.7109375" style="16" customWidth="1"/>
    <col min="774" max="1017" width="9.140625" style="16"/>
    <col min="1018" max="1018" width="58.7109375" style="16" customWidth="1"/>
    <col min="1019" max="1019" width="13.7109375" style="16" customWidth="1"/>
    <col min="1020" max="1020" width="15.7109375" style="16" customWidth="1"/>
    <col min="1021" max="1021" width="12.7109375" style="16" customWidth="1"/>
    <col min="1022" max="1023" width="15.7109375" style="16" customWidth="1"/>
    <col min="1024" max="1025" width="14.7109375" style="16" customWidth="1"/>
    <col min="1026" max="1026" width="12.7109375" style="16" customWidth="1"/>
    <col min="1027" max="1028" width="14.7109375" style="16" customWidth="1"/>
    <col min="1029" max="1029" width="21.7109375" style="16" customWidth="1"/>
    <col min="1030" max="1273" width="9.140625" style="16"/>
    <col min="1274" max="1274" width="58.7109375" style="16" customWidth="1"/>
    <col min="1275" max="1275" width="13.7109375" style="16" customWidth="1"/>
    <col min="1276" max="1276" width="15.7109375" style="16" customWidth="1"/>
    <col min="1277" max="1277" width="12.7109375" style="16" customWidth="1"/>
    <col min="1278" max="1279" width="15.7109375" style="16" customWidth="1"/>
    <col min="1280" max="1281" width="14.7109375" style="16" customWidth="1"/>
    <col min="1282" max="1282" width="12.7109375" style="16" customWidth="1"/>
    <col min="1283" max="1284" width="14.7109375" style="16" customWidth="1"/>
    <col min="1285" max="1285" width="21.7109375" style="16" customWidth="1"/>
    <col min="1286" max="1529" width="9.140625" style="16"/>
    <col min="1530" max="1530" width="58.7109375" style="16" customWidth="1"/>
    <col min="1531" max="1531" width="13.7109375" style="16" customWidth="1"/>
    <col min="1532" max="1532" width="15.7109375" style="16" customWidth="1"/>
    <col min="1533" max="1533" width="12.7109375" style="16" customWidth="1"/>
    <col min="1534" max="1535" width="15.7109375" style="16" customWidth="1"/>
    <col min="1536" max="1537" width="14.7109375" style="16" customWidth="1"/>
    <col min="1538" max="1538" width="12.7109375" style="16" customWidth="1"/>
    <col min="1539" max="1540" width="14.7109375" style="16" customWidth="1"/>
    <col min="1541" max="1541" width="21.7109375" style="16" customWidth="1"/>
    <col min="1542" max="1785" width="9.140625" style="16"/>
    <col min="1786" max="1786" width="58.7109375" style="16" customWidth="1"/>
    <col min="1787" max="1787" width="13.7109375" style="16" customWidth="1"/>
    <col min="1788" max="1788" width="15.7109375" style="16" customWidth="1"/>
    <col min="1789" max="1789" width="12.7109375" style="16" customWidth="1"/>
    <col min="1790" max="1791" width="15.7109375" style="16" customWidth="1"/>
    <col min="1792" max="1793" width="14.7109375" style="16" customWidth="1"/>
    <col min="1794" max="1794" width="12.7109375" style="16" customWidth="1"/>
    <col min="1795" max="1796" width="14.7109375" style="16" customWidth="1"/>
    <col min="1797" max="1797" width="21.7109375" style="16" customWidth="1"/>
    <col min="1798" max="2041" width="9.140625" style="16"/>
    <col min="2042" max="2042" width="58.7109375" style="16" customWidth="1"/>
    <col min="2043" max="2043" width="13.7109375" style="16" customWidth="1"/>
    <col min="2044" max="2044" width="15.7109375" style="16" customWidth="1"/>
    <col min="2045" max="2045" width="12.7109375" style="16" customWidth="1"/>
    <col min="2046" max="2047" width="15.7109375" style="16" customWidth="1"/>
    <col min="2048" max="2049" width="14.7109375" style="16" customWidth="1"/>
    <col min="2050" max="2050" width="12.7109375" style="16" customWidth="1"/>
    <col min="2051" max="2052" width="14.7109375" style="16" customWidth="1"/>
    <col min="2053" max="2053" width="21.7109375" style="16" customWidth="1"/>
    <col min="2054" max="2297" width="9.140625" style="16"/>
    <col min="2298" max="2298" width="58.7109375" style="16" customWidth="1"/>
    <col min="2299" max="2299" width="13.7109375" style="16" customWidth="1"/>
    <col min="2300" max="2300" width="15.7109375" style="16" customWidth="1"/>
    <col min="2301" max="2301" width="12.7109375" style="16" customWidth="1"/>
    <col min="2302" max="2303" width="15.7109375" style="16" customWidth="1"/>
    <col min="2304" max="2305" width="14.7109375" style="16" customWidth="1"/>
    <col min="2306" max="2306" width="12.7109375" style="16" customWidth="1"/>
    <col min="2307" max="2308" width="14.7109375" style="16" customWidth="1"/>
    <col min="2309" max="2309" width="21.7109375" style="16" customWidth="1"/>
    <col min="2310" max="2553" width="9.140625" style="16"/>
    <col min="2554" max="2554" width="58.7109375" style="16" customWidth="1"/>
    <col min="2555" max="2555" width="13.7109375" style="16" customWidth="1"/>
    <col min="2556" max="2556" width="15.7109375" style="16" customWidth="1"/>
    <col min="2557" max="2557" width="12.7109375" style="16" customWidth="1"/>
    <col min="2558" max="2559" width="15.7109375" style="16" customWidth="1"/>
    <col min="2560" max="2561" width="14.7109375" style="16" customWidth="1"/>
    <col min="2562" max="2562" width="12.7109375" style="16" customWidth="1"/>
    <col min="2563" max="2564" width="14.7109375" style="16" customWidth="1"/>
    <col min="2565" max="2565" width="21.7109375" style="16" customWidth="1"/>
    <col min="2566" max="2809" width="9.140625" style="16"/>
    <col min="2810" max="2810" width="58.7109375" style="16" customWidth="1"/>
    <col min="2811" max="2811" width="13.7109375" style="16" customWidth="1"/>
    <col min="2812" max="2812" width="15.7109375" style="16" customWidth="1"/>
    <col min="2813" max="2813" width="12.7109375" style="16" customWidth="1"/>
    <col min="2814" max="2815" width="15.7109375" style="16" customWidth="1"/>
    <col min="2816" max="2817" width="14.7109375" style="16" customWidth="1"/>
    <col min="2818" max="2818" width="12.7109375" style="16" customWidth="1"/>
    <col min="2819" max="2820" width="14.7109375" style="16" customWidth="1"/>
    <col min="2821" max="2821" width="21.7109375" style="16" customWidth="1"/>
    <col min="2822" max="3065" width="9.140625" style="16"/>
    <col min="3066" max="3066" width="58.7109375" style="16" customWidth="1"/>
    <col min="3067" max="3067" width="13.7109375" style="16" customWidth="1"/>
    <col min="3068" max="3068" width="15.7109375" style="16" customWidth="1"/>
    <col min="3069" max="3069" width="12.7109375" style="16" customWidth="1"/>
    <col min="3070" max="3071" width="15.7109375" style="16" customWidth="1"/>
    <col min="3072" max="3073" width="14.7109375" style="16" customWidth="1"/>
    <col min="3074" max="3074" width="12.7109375" style="16" customWidth="1"/>
    <col min="3075" max="3076" width="14.7109375" style="16" customWidth="1"/>
    <col min="3077" max="3077" width="21.7109375" style="16" customWidth="1"/>
    <col min="3078" max="3321" width="9.140625" style="16"/>
    <col min="3322" max="3322" width="58.7109375" style="16" customWidth="1"/>
    <col min="3323" max="3323" width="13.7109375" style="16" customWidth="1"/>
    <col min="3324" max="3324" width="15.7109375" style="16" customWidth="1"/>
    <col min="3325" max="3325" width="12.7109375" style="16" customWidth="1"/>
    <col min="3326" max="3327" width="15.7109375" style="16" customWidth="1"/>
    <col min="3328" max="3329" width="14.7109375" style="16" customWidth="1"/>
    <col min="3330" max="3330" width="12.7109375" style="16" customWidth="1"/>
    <col min="3331" max="3332" width="14.7109375" style="16" customWidth="1"/>
    <col min="3333" max="3333" width="21.7109375" style="16" customWidth="1"/>
    <col min="3334" max="3577" width="9.140625" style="16"/>
    <col min="3578" max="3578" width="58.7109375" style="16" customWidth="1"/>
    <col min="3579" max="3579" width="13.7109375" style="16" customWidth="1"/>
    <col min="3580" max="3580" width="15.7109375" style="16" customWidth="1"/>
    <col min="3581" max="3581" width="12.7109375" style="16" customWidth="1"/>
    <col min="3582" max="3583" width="15.7109375" style="16" customWidth="1"/>
    <col min="3584" max="3585" width="14.7109375" style="16" customWidth="1"/>
    <col min="3586" max="3586" width="12.7109375" style="16" customWidth="1"/>
    <col min="3587" max="3588" width="14.7109375" style="16" customWidth="1"/>
    <col min="3589" max="3589" width="21.7109375" style="16" customWidth="1"/>
    <col min="3590" max="3833" width="9.140625" style="16"/>
    <col min="3834" max="3834" width="58.7109375" style="16" customWidth="1"/>
    <col min="3835" max="3835" width="13.7109375" style="16" customWidth="1"/>
    <col min="3836" max="3836" width="15.7109375" style="16" customWidth="1"/>
    <col min="3837" max="3837" width="12.7109375" style="16" customWidth="1"/>
    <col min="3838" max="3839" width="15.7109375" style="16" customWidth="1"/>
    <col min="3840" max="3841" width="14.7109375" style="16" customWidth="1"/>
    <col min="3842" max="3842" width="12.7109375" style="16" customWidth="1"/>
    <col min="3843" max="3844" width="14.7109375" style="16" customWidth="1"/>
    <col min="3845" max="3845" width="21.7109375" style="16" customWidth="1"/>
    <col min="3846" max="4089" width="9.140625" style="16"/>
    <col min="4090" max="4090" width="58.7109375" style="16" customWidth="1"/>
    <col min="4091" max="4091" width="13.7109375" style="16" customWidth="1"/>
    <col min="4092" max="4092" width="15.7109375" style="16" customWidth="1"/>
    <col min="4093" max="4093" width="12.7109375" style="16" customWidth="1"/>
    <col min="4094" max="4095" width="15.7109375" style="16" customWidth="1"/>
    <col min="4096" max="4097" width="14.7109375" style="16" customWidth="1"/>
    <col min="4098" max="4098" width="12.7109375" style="16" customWidth="1"/>
    <col min="4099" max="4100" width="14.7109375" style="16" customWidth="1"/>
    <col min="4101" max="4101" width="21.7109375" style="16" customWidth="1"/>
    <col min="4102" max="4345" width="9.140625" style="16"/>
    <col min="4346" max="4346" width="58.7109375" style="16" customWidth="1"/>
    <col min="4347" max="4347" width="13.7109375" style="16" customWidth="1"/>
    <col min="4348" max="4348" width="15.7109375" style="16" customWidth="1"/>
    <col min="4349" max="4349" width="12.7109375" style="16" customWidth="1"/>
    <col min="4350" max="4351" width="15.7109375" style="16" customWidth="1"/>
    <col min="4352" max="4353" width="14.7109375" style="16" customWidth="1"/>
    <col min="4354" max="4354" width="12.7109375" style="16" customWidth="1"/>
    <col min="4355" max="4356" width="14.7109375" style="16" customWidth="1"/>
    <col min="4357" max="4357" width="21.7109375" style="16" customWidth="1"/>
    <col min="4358" max="4601" width="9.140625" style="16"/>
    <col min="4602" max="4602" width="58.7109375" style="16" customWidth="1"/>
    <col min="4603" max="4603" width="13.7109375" style="16" customWidth="1"/>
    <col min="4604" max="4604" width="15.7109375" style="16" customWidth="1"/>
    <col min="4605" max="4605" width="12.7109375" style="16" customWidth="1"/>
    <col min="4606" max="4607" width="15.7109375" style="16" customWidth="1"/>
    <col min="4608" max="4609" width="14.7109375" style="16" customWidth="1"/>
    <col min="4610" max="4610" width="12.7109375" style="16" customWidth="1"/>
    <col min="4611" max="4612" width="14.7109375" style="16" customWidth="1"/>
    <col min="4613" max="4613" width="21.7109375" style="16" customWidth="1"/>
    <col min="4614" max="4857" width="9.140625" style="16"/>
    <col min="4858" max="4858" width="58.7109375" style="16" customWidth="1"/>
    <col min="4859" max="4859" width="13.7109375" style="16" customWidth="1"/>
    <col min="4860" max="4860" width="15.7109375" style="16" customWidth="1"/>
    <col min="4861" max="4861" width="12.7109375" style="16" customWidth="1"/>
    <col min="4862" max="4863" width="15.7109375" style="16" customWidth="1"/>
    <col min="4864" max="4865" width="14.7109375" style="16" customWidth="1"/>
    <col min="4866" max="4866" width="12.7109375" style="16" customWidth="1"/>
    <col min="4867" max="4868" width="14.7109375" style="16" customWidth="1"/>
    <col min="4869" max="4869" width="21.7109375" style="16" customWidth="1"/>
    <col min="4870" max="5113" width="9.140625" style="16"/>
    <col min="5114" max="5114" width="58.7109375" style="16" customWidth="1"/>
    <col min="5115" max="5115" width="13.7109375" style="16" customWidth="1"/>
    <col min="5116" max="5116" width="15.7109375" style="16" customWidth="1"/>
    <col min="5117" max="5117" width="12.7109375" style="16" customWidth="1"/>
    <col min="5118" max="5119" width="15.7109375" style="16" customWidth="1"/>
    <col min="5120" max="5121" width="14.7109375" style="16" customWidth="1"/>
    <col min="5122" max="5122" width="12.7109375" style="16" customWidth="1"/>
    <col min="5123" max="5124" width="14.7109375" style="16" customWidth="1"/>
    <col min="5125" max="5125" width="21.7109375" style="16" customWidth="1"/>
    <col min="5126" max="5369" width="9.140625" style="16"/>
    <col min="5370" max="5370" width="58.7109375" style="16" customWidth="1"/>
    <col min="5371" max="5371" width="13.7109375" style="16" customWidth="1"/>
    <col min="5372" max="5372" width="15.7109375" style="16" customWidth="1"/>
    <col min="5373" max="5373" width="12.7109375" style="16" customWidth="1"/>
    <col min="5374" max="5375" width="15.7109375" style="16" customWidth="1"/>
    <col min="5376" max="5377" width="14.7109375" style="16" customWidth="1"/>
    <col min="5378" max="5378" width="12.7109375" style="16" customWidth="1"/>
    <col min="5379" max="5380" width="14.7109375" style="16" customWidth="1"/>
    <col min="5381" max="5381" width="21.7109375" style="16" customWidth="1"/>
    <col min="5382" max="5625" width="9.140625" style="16"/>
    <col min="5626" max="5626" width="58.7109375" style="16" customWidth="1"/>
    <col min="5627" max="5627" width="13.7109375" style="16" customWidth="1"/>
    <col min="5628" max="5628" width="15.7109375" style="16" customWidth="1"/>
    <col min="5629" max="5629" width="12.7109375" style="16" customWidth="1"/>
    <col min="5630" max="5631" width="15.7109375" style="16" customWidth="1"/>
    <col min="5632" max="5633" width="14.7109375" style="16" customWidth="1"/>
    <col min="5634" max="5634" width="12.7109375" style="16" customWidth="1"/>
    <col min="5635" max="5636" width="14.7109375" style="16" customWidth="1"/>
    <col min="5637" max="5637" width="21.7109375" style="16" customWidth="1"/>
    <col min="5638" max="5881" width="9.140625" style="16"/>
    <col min="5882" max="5882" width="58.7109375" style="16" customWidth="1"/>
    <col min="5883" max="5883" width="13.7109375" style="16" customWidth="1"/>
    <col min="5884" max="5884" width="15.7109375" style="16" customWidth="1"/>
    <col min="5885" max="5885" width="12.7109375" style="16" customWidth="1"/>
    <col min="5886" max="5887" width="15.7109375" style="16" customWidth="1"/>
    <col min="5888" max="5889" width="14.7109375" style="16" customWidth="1"/>
    <col min="5890" max="5890" width="12.7109375" style="16" customWidth="1"/>
    <col min="5891" max="5892" width="14.7109375" style="16" customWidth="1"/>
    <col min="5893" max="5893" width="21.7109375" style="16" customWidth="1"/>
    <col min="5894" max="6137" width="9.140625" style="16"/>
    <col min="6138" max="6138" width="58.7109375" style="16" customWidth="1"/>
    <col min="6139" max="6139" width="13.7109375" style="16" customWidth="1"/>
    <col min="6140" max="6140" width="15.7109375" style="16" customWidth="1"/>
    <col min="6141" max="6141" width="12.7109375" style="16" customWidth="1"/>
    <col min="6142" max="6143" width="15.7109375" style="16" customWidth="1"/>
    <col min="6144" max="6145" width="14.7109375" style="16" customWidth="1"/>
    <col min="6146" max="6146" width="12.7109375" style="16" customWidth="1"/>
    <col min="6147" max="6148" width="14.7109375" style="16" customWidth="1"/>
    <col min="6149" max="6149" width="21.7109375" style="16" customWidth="1"/>
    <col min="6150" max="6393" width="9.140625" style="16"/>
    <col min="6394" max="6394" width="58.7109375" style="16" customWidth="1"/>
    <col min="6395" max="6395" width="13.7109375" style="16" customWidth="1"/>
    <col min="6396" max="6396" width="15.7109375" style="16" customWidth="1"/>
    <col min="6397" max="6397" width="12.7109375" style="16" customWidth="1"/>
    <col min="6398" max="6399" width="15.7109375" style="16" customWidth="1"/>
    <col min="6400" max="6401" width="14.7109375" style="16" customWidth="1"/>
    <col min="6402" max="6402" width="12.7109375" style="16" customWidth="1"/>
    <col min="6403" max="6404" width="14.7109375" style="16" customWidth="1"/>
    <col min="6405" max="6405" width="21.7109375" style="16" customWidth="1"/>
    <col min="6406" max="6649" width="9.140625" style="16"/>
    <col min="6650" max="6650" width="58.7109375" style="16" customWidth="1"/>
    <col min="6651" max="6651" width="13.7109375" style="16" customWidth="1"/>
    <col min="6652" max="6652" width="15.7109375" style="16" customWidth="1"/>
    <col min="6653" max="6653" width="12.7109375" style="16" customWidth="1"/>
    <col min="6654" max="6655" width="15.7109375" style="16" customWidth="1"/>
    <col min="6656" max="6657" width="14.7109375" style="16" customWidth="1"/>
    <col min="6658" max="6658" width="12.7109375" style="16" customWidth="1"/>
    <col min="6659" max="6660" width="14.7109375" style="16" customWidth="1"/>
    <col min="6661" max="6661" width="21.7109375" style="16" customWidth="1"/>
    <col min="6662" max="6905" width="9.140625" style="16"/>
    <col min="6906" max="6906" width="58.7109375" style="16" customWidth="1"/>
    <col min="6907" max="6907" width="13.7109375" style="16" customWidth="1"/>
    <col min="6908" max="6908" width="15.7109375" style="16" customWidth="1"/>
    <col min="6909" max="6909" width="12.7109375" style="16" customWidth="1"/>
    <col min="6910" max="6911" width="15.7109375" style="16" customWidth="1"/>
    <col min="6912" max="6913" width="14.7109375" style="16" customWidth="1"/>
    <col min="6914" max="6914" width="12.7109375" style="16" customWidth="1"/>
    <col min="6915" max="6916" width="14.7109375" style="16" customWidth="1"/>
    <col min="6917" max="6917" width="21.7109375" style="16" customWidth="1"/>
    <col min="6918" max="7161" width="9.140625" style="16"/>
    <col min="7162" max="7162" width="58.7109375" style="16" customWidth="1"/>
    <col min="7163" max="7163" width="13.7109375" style="16" customWidth="1"/>
    <col min="7164" max="7164" width="15.7109375" style="16" customWidth="1"/>
    <col min="7165" max="7165" width="12.7109375" style="16" customWidth="1"/>
    <col min="7166" max="7167" width="15.7109375" style="16" customWidth="1"/>
    <col min="7168" max="7169" width="14.7109375" style="16" customWidth="1"/>
    <col min="7170" max="7170" width="12.7109375" style="16" customWidth="1"/>
    <col min="7171" max="7172" width="14.7109375" style="16" customWidth="1"/>
    <col min="7173" max="7173" width="21.7109375" style="16" customWidth="1"/>
    <col min="7174" max="7417" width="9.140625" style="16"/>
    <col min="7418" max="7418" width="58.7109375" style="16" customWidth="1"/>
    <col min="7419" max="7419" width="13.7109375" style="16" customWidth="1"/>
    <col min="7420" max="7420" width="15.7109375" style="16" customWidth="1"/>
    <col min="7421" max="7421" width="12.7109375" style="16" customWidth="1"/>
    <col min="7422" max="7423" width="15.7109375" style="16" customWidth="1"/>
    <col min="7424" max="7425" width="14.7109375" style="16" customWidth="1"/>
    <col min="7426" max="7426" width="12.7109375" style="16" customWidth="1"/>
    <col min="7427" max="7428" width="14.7109375" style="16" customWidth="1"/>
    <col min="7429" max="7429" width="21.7109375" style="16" customWidth="1"/>
    <col min="7430" max="7673" width="9.140625" style="16"/>
    <col min="7674" max="7674" width="58.7109375" style="16" customWidth="1"/>
    <col min="7675" max="7675" width="13.7109375" style="16" customWidth="1"/>
    <col min="7676" max="7676" width="15.7109375" style="16" customWidth="1"/>
    <col min="7677" max="7677" width="12.7109375" style="16" customWidth="1"/>
    <col min="7678" max="7679" width="15.7109375" style="16" customWidth="1"/>
    <col min="7680" max="7681" width="14.7109375" style="16" customWidth="1"/>
    <col min="7682" max="7682" width="12.7109375" style="16" customWidth="1"/>
    <col min="7683" max="7684" width="14.7109375" style="16" customWidth="1"/>
    <col min="7685" max="7685" width="21.7109375" style="16" customWidth="1"/>
    <col min="7686" max="7929" width="9.140625" style="16"/>
    <col min="7930" max="7930" width="58.7109375" style="16" customWidth="1"/>
    <col min="7931" max="7931" width="13.7109375" style="16" customWidth="1"/>
    <col min="7932" max="7932" width="15.7109375" style="16" customWidth="1"/>
    <col min="7933" max="7933" width="12.7109375" style="16" customWidth="1"/>
    <col min="7934" max="7935" width="15.7109375" style="16" customWidth="1"/>
    <col min="7936" max="7937" width="14.7109375" style="16" customWidth="1"/>
    <col min="7938" max="7938" width="12.7109375" style="16" customWidth="1"/>
    <col min="7939" max="7940" width="14.7109375" style="16" customWidth="1"/>
    <col min="7941" max="7941" width="21.7109375" style="16" customWidth="1"/>
    <col min="7942" max="8185" width="9.140625" style="16"/>
    <col min="8186" max="8186" width="58.7109375" style="16" customWidth="1"/>
    <col min="8187" max="8187" width="13.7109375" style="16" customWidth="1"/>
    <col min="8188" max="8188" width="15.7109375" style="16" customWidth="1"/>
    <col min="8189" max="8189" width="12.7109375" style="16" customWidth="1"/>
    <col min="8190" max="8191" width="15.7109375" style="16" customWidth="1"/>
    <col min="8192" max="8193" width="14.7109375" style="16" customWidth="1"/>
    <col min="8194" max="8194" width="12.7109375" style="16" customWidth="1"/>
    <col min="8195" max="8196" width="14.7109375" style="16" customWidth="1"/>
    <col min="8197" max="8197" width="21.7109375" style="16" customWidth="1"/>
    <col min="8198" max="8441" width="9.140625" style="16"/>
    <col min="8442" max="8442" width="58.7109375" style="16" customWidth="1"/>
    <col min="8443" max="8443" width="13.7109375" style="16" customWidth="1"/>
    <col min="8444" max="8444" width="15.7109375" style="16" customWidth="1"/>
    <col min="8445" max="8445" width="12.7109375" style="16" customWidth="1"/>
    <col min="8446" max="8447" width="15.7109375" style="16" customWidth="1"/>
    <col min="8448" max="8449" width="14.7109375" style="16" customWidth="1"/>
    <col min="8450" max="8450" width="12.7109375" style="16" customWidth="1"/>
    <col min="8451" max="8452" width="14.7109375" style="16" customWidth="1"/>
    <col min="8453" max="8453" width="21.7109375" style="16" customWidth="1"/>
    <col min="8454" max="8697" width="9.140625" style="16"/>
    <col min="8698" max="8698" width="58.7109375" style="16" customWidth="1"/>
    <col min="8699" max="8699" width="13.7109375" style="16" customWidth="1"/>
    <col min="8700" max="8700" width="15.7109375" style="16" customWidth="1"/>
    <col min="8701" max="8701" width="12.7109375" style="16" customWidth="1"/>
    <col min="8702" max="8703" width="15.7109375" style="16" customWidth="1"/>
    <col min="8704" max="8705" width="14.7109375" style="16" customWidth="1"/>
    <col min="8706" max="8706" width="12.7109375" style="16" customWidth="1"/>
    <col min="8707" max="8708" width="14.7109375" style="16" customWidth="1"/>
    <col min="8709" max="8709" width="21.7109375" style="16" customWidth="1"/>
    <col min="8710" max="8953" width="9.140625" style="16"/>
    <col min="8954" max="8954" width="58.7109375" style="16" customWidth="1"/>
    <col min="8955" max="8955" width="13.7109375" style="16" customWidth="1"/>
    <col min="8956" max="8956" width="15.7109375" style="16" customWidth="1"/>
    <col min="8957" max="8957" width="12.7109375" style="16" customWidth="1"/>
    <col min="8958" max="8959" width="15.7109375" style="16" customWidth="1"/>
    <col min="8960" max="8961" width="14.7109375" style="16" customWidth="1"/>
    <col min="8962" max="8962" width="12.7109375" style="16" customWidth="1"/>
    <col min="8963" max="8964" width="14.7109375" style="16" customWidth="1"/>
    <col min="8965" max="8965" width="21.7109375" style="16" customWidth="1"/>
    <col min="8966" max="9209" width="9.140625" style="16"/>
    <col min="9210" max="9210" width="58.7109375" style="16" customWidth="1"/>
    <col min="9211" max="9211" width="13.7109375" style="16" customWidth="1"/>
    <col min="9212" max="9212" width="15.7109375" style="16" customWidth="1"/>
    <col min="9213" max="9213" width="12.7109375" style="16" customWidth="1"/>
    <col min="9214" max="9215" width="15.7109375" style="16" customWidth="1"/>
    <col min="9216" max="9217" width="14.7109375" style="16" customWidth="1"/>
    <col min="9218" max="9218" width="12.7109375" style="16" customWidth="1"/>
    <col min="9219" max="9220" width="14.7109375" style="16" customWidth="1"/>
    <col min="9221" max="9221" width="21.7109375" style="16" customWidth="1"/>
    <col min="9222" max="9465" width="9.140625" style="16"/>
    <col min="9466" max="9466" width="58.7109375" style="16" customWidth="1"/>
    <col min="9467" max="9467" width="13.7109375" style="16" customWidth="1"/>
    <col min="9468" max="9468" width="15.7109375" style="16" customWidth="1"/>
    <col min="9469" max="9469" width="12.7109375" style="16" customWidth="1"/>
    <col min="9470" max="9471" width="15.7109375" style="16" customWidth="1"/>
    <col min="9472" max="9473" width="14.7109375" style="16" customWidth="1"/>
    <col min="9474" max="9474" width="12.7109375" style="16" customWidth="1"/>
    <col min="9475" max="9476" width="14.7109375" style="16" customWidth="1"/>
    <col min="9477" max="9477" width="21.7109375" style="16" customWidth="1"/>
    <col min="9478" max="9721" width="9.140625" style="16"/>
    <col min="9722" max="9722" width="58.7109375" style="16" customWidth="1"/>
    <col min="9723" max="9723" width="13.7109375" style="16" customWidth="1"/>
    <col min="9724" max="9724" width="15.7109375" style="16" customWidth="1"/>
    <col min="9725" max="9725" width="12.7109375" style="16" customWidth="1"/>
    <col min="9726" max="9727" width="15.7109375" style="16" customWidth="1"/>
    <col min="9728" max="9729" width="14.7109375" style="16" customWidth="1"/>
    <col min="9730" max="9730" width="12.7109375" style="16" customWidth="1"/>
    <col min="9731" max="9732" width="14.7109375" style="16" customWidth="1"/>
    <col min="9733" max="9733" width="21.7109375" style="16" customWidth="1"/>
    <col min="9734" max="9977" width="9.140625" style="16"/>
    <col min="9978" max="9978" width="58.7109375" style="16" customWidth="1"/>
    <col min="9979" max="9979" width="13.7109375" style="16" customWidth="1"/>
    <col min="9980" max="9980" width="15.7109375" style="16" customWidth="1"/>
    <col min="9981" max="9981" width="12.7109375" style="16" customWidth="1"/>
    <col min="9982" max="9983" width="15.7109375" style="16" customWidth="1"/>
    <col min="9984" max="9985" width="14.7109375" style="16" customWidth="1"/>
    <col min="9986" max="9986" width="12.7109375" style="16" customWidth="1"/>
    <col min="9987" max="9988" width="14.7109375" style="16" customWidth="1"/>
    <col min="9989" max="9989" width="21.7109375" style="16" customWidth="1"/>
    <col min="9990" max="10233" width="9.140625" style="16"/>
    <col min="10234" max="10234" width="58.7109375" style="16" customWidth="1"/>
    <col min="10235" max="10235" width="13.7109375" style="16" customWidth="1"/>
    <col min="10236" max="10236" width="15.7109375" style="16" customWidth="1"/>
    <col min="10237" max="10237" width="12.7109375" style="16" customWidth="1"/>
    <col min="10238" max="10239" width="15.7109375" style="16" customWidth="1"/>
    <col min="10240" max="10241" width="14.7109375" style="16" customWidth="1"/>
    <col min="10242" max="10242" width="12.7109375" style="16" customWidth="1"/>
    <col min="10243" max="10244" width="14.7109375" style="16" customWidth="1"/>
    <col min="10245" max="10245" width="21.7109375" style="16" customWidth="1"/>
    <col min="10246" max="10489" width="9.140625" style="16"/>
    <col min="10490" max="10490" width="58.7109375" style="16" customWidth="1"/>
    <col min="10491" max="10491" width="13.7109375" style="16" customWidth="1"/>
    <col min="10492" max="10492" width="15.7109375" style="16" customWidth="1"/>
    <col min="10493" max="10493" width="12.7109375" style="16" customWidth="1"/>
    <col min="10494" max="10495" width="15.7109375" style="16" customWidth="1"/>
    <col min="10496" max="10497" width="14.7109375" style="16" customWidth="1"/>
    <col min="10498" max="10498" width="12.7109375" style="16" customWidth="1"/>
    <col min="10499" max="10500" width="14.7109375" style="16" customWidth="1"/>
    <col min="10501" max="10501" width="21.7109375" style="16" customWidth="1"/>
    <col min="10502" max="10745" width="9.140625" style="16"/>
    <col min="10746" max="10746" width="58.7109375" style="16" customWidth="1"/>
    <col min="10747" max="10747" width="13.7109375" style="16" customWidth="1"/>
    <col min="10748" max="10748" width="15.7109375" style="16" customWidth="1"/>
    <col min="10749" max="10749" width="12.7109375" style="16" customWidth="1"/>
    <col min="10750" max="10751" width="15.7109375" style="16" customWidth="1"/>
    <col min="10752" max="10753" width="14.7109375" style="16" customWidth="1"/>
    <col min="10754" max="10754" width="12.7109375" style="16" customWidth="1"/>
    <col min="10755" max="10756" width="14.7109375" style="16" customWidth="1"/>
    <col min="10757" max="10757" width="21.7109375" style="16" customWidth="1"/>
    <col min="10758" max="11001" width="9.140625" style="16"/>
    <col min="11002" max="11002" width="58.7109375" style="16" customWidth="1"/>
    <col min="11003" max="11003" width="13.7109375" style="16" customWidth="1"/>
    <col min="11004" max="11004" width="15.7109375" style="16" customWidth="1"/>
    <col min="11005" max="11005" width="12.7109375" style="16" customWidth="1"/>
    <col min="11006" max="11007" width="15.7109375" style="16" customWidth="1"/>
    <col min="11008" max="11009" width="14.7109375" style="16" customWidth="1"/>
    <col min="11010" max="11010" width="12.7109375" style="16" customWidth="1"/>
    <col min="11011" max="11012" width="14.7109375" style="16" customWidth="1"/>
    <col min="11013" max="11013" width="21.7109375" style="16" customWidth="1"/>
    <col min="11014" max="11257" width="9.140625" style="16"/>
    <col min="11258" max="11258" width="58.7109375" style="16" customWidth="1"/>
    <col min="11259" max="11259" width="13.7109375" style="16" customWidth="1"/>
    <col min="11260" max="11260" width="15.7109375" style="16" customWidth="1"/>
    <col min="11261" max="11261" width="12.7109375" style="16" customWidth="1"/>
    <col min="11262" max="11263" width="15.7109375" style="16" customWidth="1"/>
    <col min="11264" max="11265" width="14.7109375" style="16" customWidth="1"/>
    <col min="11266" max="11266" width="12.7109375" style="16" customWidth="1"/>
    <col min="11267" max="11268" width="14.7109375" style="16" customWidth="1"/>
    <col min="11269" max="11269" width="21.7109375" style="16" customWidth="1"/>
    <col min="11270" max="11513" width="9.140625" style="16"/>
    <col min="11514" max="11514" width="58.7109375" style="16" customWidth="1"/>
    <col min="11515" max="11515" width="13.7109375" style="16" customWidth="1"/>
    <col min="11516" max="11516" width="15.7109375" style="16" customWidth="1"/>
    <col min="11517" max="11517" width="12.7109375" style="16" customWidth="1"/>
    <col min="11518" max="11519" width="15.7109375" style="16" customWidth="1"/>
    <col min="11520" max="11521" width="14.7109375" style="16" customWidth="1"/>
    <col min="11522" max="11522" width="12.7109375" style="16" customWidth="1"/>
    <col min="11523" max="11524" width="14.7109375" style="16" customWidth="1"/>
    <col min="11525" max="11525" width="21.7109375" style="16" customWidth="1"/>
    <col min="11526" max="11769" width="9.140625" style="16"/>
    <col min="11770" max="11770" width="58.7109375" style="16" customWidth="1"/>
    <col min="11771" max="11771" width="13.7109375" style="16" customWidth="1"/>
    <col min="11772" max="11772" width="15.7109375" style="16" customWidth="1"/>
    <col min="11773" max="11773" width="12.7109375" style="16" customWidth="1"/>
    <col min="11774" max="11775" width="15.7109375" style="16" customWidth="1"/>
    <col min="11776" max="11777" width="14.7109375" style="16" customWidth="1"/>
    <col min="11778" max="11778" width="12.7109375" style="16" customWidth="1"/>
    <col min="11779" max="11780" width="14.7109375" style="16" customWidth="1"/>
    <col min="11781" max="11781" width="21.7109375" style="16" customWidth="1"/>
    <col min="11782" max="12025" width="9.140625" style="16"/>
    <col min="12026" max="12026" width="58.7109375" style="16" customWidth="1"/>
    <col min="12027" max="12027" width="13.7109375" style="16" customWidth="1"/>
    <col min="12028" max="12028" width="15.7109375" style="16" customWidth="1"/>
    <col min="12029" max="12029" width="12.7109375" style="16" customWidth="1"/>
    <col min="12030" max="12031" width="15.7109375" style="16" customWidth="1"/>
    <col min="12032" max="12033" width="14.7109375" style="16" customWidth="1"/>
    <col min="12034" max="12034" width="12.7109375" style="16" customWidth="1"/>
    <col min="12035" max="12036" width="14.7109375" style="16" customWidth="1"/>
    <col min="12037" max="12037" width="21.7109375" style="16" customWidth="1"/>
    <col min="12038" max="12281" width="9.140625" style="16"/>
    <col min="12282" max="12282" width="58.7109375" style="16" customWidth="1"/>
    <col min="12283" max="12283" width="13.7109375" style="16" customWidth="1"/>
    <col min="12284" max="12284" width="15.7109375" style="16" customWidth="1"/>
    <col min="12285" max="12285" width="12.7109375" style="16" customWidth="1"/>
    <col min="12286" max="12287" width="15.7109375" style="16" customWidth="1"/>
    <col min="12288" max="12289" width="14.7109375" style="16" customWidth="1"/>
    <col min="12290" max="12290" width="12.7109375" style="16" customWidth="1"/>
    <col min="12291" max="12292" width="14.7109375" style="16" customWidth="1"/>
    <col min="12293" max="12293" width="21.7109375" style="16" customWidth="1"/>
    <col min="12294" max="12537" width="9.140625" style="16"/>
    <col min="12538" max="12538" width="58.7109375" style="16" customWidth="1"/>
    <col min="12539" max="12539" width="13.7109375" style="16" customWidth="1"/>
    <col min="12540" max="12540" width="15.7109375" style="16" customWidth="1"/>
    <col min="12541" max="12541" width="12.7109375" style="16" customWidth="1"/>
    <col min="12542" max="12543" width="15.7109375" style="16" customWidth="1"/>
    <col min="12544" max="12545" width="14.7109375" style="16" customWidth="1"/>
    <col min="12546" max="12546" width="12.7109375" style="16" customWidth="1"/>
    <col min="12547" max="12548" width="14.7109375" style="16" customWidth="1"/>
    <col min="12549" max="12549" width="21.7109375" style="16" customWidth="1"/>
    <col min="12550" max="12793" width="9.140625" style="16"/>
    <col min="12794" max="12794" width="58.7109375" style="16" customWidth="1"/>
    <col min="12795" max="12795" width="13.7109375" style="16" customWidth="1"/>
    <col min="12796" max="12796" width="15.7109375" style="16" customWidth="1"/>
    <col min="12797" max="12797" width="12.7109375" style="16" customWidth="1"/>
    <col min="12798" max="12799" width="15.7109375" style="16" customWidth="1"/>
    <col min="12800" max="12801" width="14.7109375" style="16" customWidth="1"/>
    <col min="12802" max="12802" width="12.7109375" style="16" customWidth="1"/>
    <col min="12803" max="12804" width="14.7109375" style="16" customWidth="1"/>
    <col min="12805" max="12805" width="21.7109375" style="16" customWidth="1"/>
    <col min="12806" max="13049" width="9.140625" style="16"/>
    <col min="13050" max="13050" width="58.7109375" style="16" customWidth="1"/>
    <col min="13051" max="13051" width="13.7109375" style="16" customWidth="1"/>
    <col min="13052" max="13052" width="15.7109375" style="16" customWidth="1"/>
    <col min="13053" max="13053" width="12.7109375" style="16" customWidth="1"/>
    <col min="13054" max="13055" width="15.7109375" style="16" customWidth="1"/>
    <col min="13056" max="13057" width="14.7109375" style="16" customWidth="1"/>
    <col min="13058" max="13058" width="12.7109375" style="16" customWidth="1"/>
    <col min="13059" max="13060" width="14.7109375" style="16" customWidth="1"/>
    <col min="13061" max="13061" width="21.7109375" style="16" customWidth="1"/>
    <col min="13062" max="13305" width="9.140625" style="16"/>
    <col min="13306" max="13306" width="58.7109375" style="16" customWidth="1"/>
    <col min="13307" max="13307" width="13.7109375" style="16" customWidth="1"/>
    <col min="13308" max="13308" width="15.7109375" style="16" customWidth="1"/>
    <col min="13309" max="13309" width="12.7109375" style="16" customWidth="1"/>
    <col min="13310" max="13311" width="15.7109375" style="16" customWidth="1"/>
    <col min="13312" max="13313" width="14.7109375" style="16" customWidth="1"/>
    <col min="13314" max="13314" width="12.7109375" style="16" customWidth="1"/>
    <col min="13315" max="13316" width="14.7109375" style="16" customWidth="1"/>
    <col min="13317" max="13317" width="21.7109375" style="16" customWidth="1"/>
    <col min="13318" max="13561" width="9.140625" style="16"/>
    <col min="13562" max="13562" width="58.7109375" style="16" customWidth="1"/>
    <col min="13563" max="13563" width="13.7109375" style="16" customWidth="1"/>
    <col min="13564" max="13564" width="15.7109375" style="16" customWidth="1"/>
    <col min="13565" max="13565" width="12.7109375" style="16" customWidth="1"/>
    <col min="13566" max="13567" width="15.7109375" style="16" customWidth="1"/>
    <col min="13568" max="13569" width="14.7109375" style="16" customWidth="1"/>
    <col min="13570" max="13570" width="12.7109375" style="16" customWidth="1"/>
    <col min="13571" max="13572" width="14.7109375" style="16" customWidth="1"/>
    <col min="13573" max="13573" width="21.7109375" style="16" customWidth="1"/>
    <col min="13574" max="13817" width="9.140625" style="16"/>
    <col min="13818" max="13818" width="58.7109375" style="16" customWidth="1"/>
    <col min="13819" max="13819" width="13.7109375" style="16" customWidth="1"/>
    <col min="13820" max="13820" width="15.7109375" style="16" customWidth="1"/>
    <col min="13821" max="13821" width="12.7109375" style="16" customWidth="1"/>
    <col min="13822" max="13823" width="15.7109375" style="16" customWidth="1"/>
    <col min="13824" max="13825" width="14.7109375" style="16" customWidth="1"/>
    <col min="13826" max="13826" width="12.7109375" style="16" customWidth="1"/>
    <col min="13827" max="13828" width="14.7109375" style="16" customWidth="1"/>
    <col min="13829" max="13829" width="21.7109375" style="16" customWidth="1"/>
    <col min="13830" max="14073" width="9.140625" style="16"/>
    <col min="14074" max="14074" width="58.7109375" style="16" customWidth="1"/>
    <col min="14075" max="14075" width="13.7109375" style="16" customWidth="1"/>
    <col min="14076" max="14076" width="15.7109375" style="16" customWidth="1"/>
    <col min="14077" max="14077" width="12.7109375" style="16" customWidth="1"/>
    <col min="14078" max="14079" width="15.7109375" style="16" customWidth="1"/>
    <col min="14080" max="14081" width="14.7109375" style="16" customWidth="1"/>
    <col min="14082" max="14082" width="12.7109375" style="16" customWidth="1"/>
    <col min="14083" max="14084" width="14.7109375" style="16" customWidth="1"/>
    <col min="14085" max="14085" width="21.7109375" style="16" customWidth="1"/>
    <col min="14086" max="14329" width="9.140625" style="16"/>
    <col min="14330" max="14330" width="58.7109375" style="16" customWidth="1"/>
    <col min="14331" max="14331" width="13.7109375" style="16" customWidth="1"/>
    <col min="14332" max="14332" width="15.7109375" style="16" customWidth="1"/>
    <col min="14333" max="14333" width="12.7109375" style="16" customWidth="1"/>
    <col min="14334" max="14335" width="15.7109375" style="16" customWidth="1"/>
    <col min="14336" max="14337" width="14.7109375" style="16" customWidth="1"/>
    <col min="14338" max="14338" width="12.7109375" style="16" customWidth="1"/>
    <col min="14339" max="14340" width="14.7109375" style="16" customWidth="1"/>
    <col min="14341" max="14341" width="21.7109375" style="16" customWidth="1"/>
    <col min="14342" max="14585" width="9.140625" style="16"/>
    <col min="14586" max="14586" width="58.7109375" style="16" customWidth="1"/>
    <col min="14587" max="14587" width="13.7109375" style="16" customWidth="1"/>
    <col min="14588" max="14588" width="15.7109375" style="16" customWidth="1"/>
    <col min="14589" max="14589" width="12.7109375" style="16" customWidth="1"/>
    <col min="14590" max="14591" width="15.7109375" style="16" customWidth="1"/>
    <col min="14592" max="14593" width="14.7109375" style="16" customWidth="1"/>
    <col min="14594" max="14594" width="12.7109375" style="16" customWidth="1"/>
    <col min="14595" max="14596" width="14.7109375" style="16" customWidth="1"/>
    <col min="14597" max="14597" width="21.7109375" style="16" customWidth="1"/>
    <col min="14598" max="14841" width="9.140625" style="16"/>
    <col min="14842" max="14842" width="58.7109375" style="16" customWidth="1"/>
    <col min="14843" max="14843" width="13.7109375" style="16" customWidth="1"/>
    <col min="14844" max="14844" width="15.7109375" style="16" customWidth="1"/>
    <col min="14845" max="14845" width="12.7109375" style="16" customWidth="1"/>
    <col min="14846" max="14847" width="15.7109375" style="16" customWidth="1"/>
    <col min="14848" max="14849" width="14.7109375" style="16" customWidth="1"/>
    <col min="14850" max="14850" width="12.7109375" style="16" customWidth="1"/>
    <col min="14851" max="14852" width="14.7109375" style="16" customWidth="1"/>
    <col min="14853" max="14853" width="21.7109375" style="16" customWidth="1"/>
    <col min="14854" max="15097" width="9.140625" style="16"/>
    <col min="15098" max="15098" width="58.7109375" style="16" customWidth="1"/>
    <col min="15099" max="15099" width="13.7109375" style="16" customWidth="1"/>
    <col min="15100" max="15100" width="15.7109375" style="16" customWidth="1"/>
    <col min="15101" max="15101" width="12.7109375" style="16" customWidth="1"/>
    <col min="15102" max="15103" width="15.7109375" style="16" customWidth="1"/>
    <col min="15104" max="15105" width="14.7109375" style="16" customWidth="1"/>
    <col min="15106" max="15106" width="12.7109375" style="16" customWidth="1"/>
    <col min="15107" max="15108" width="14.7109375" style="16" customWidth="1"/>
    <col min="15109" max="15109" width="21.7109375" style="16" customWidth="1"/>
    <col min="15110" max="15353" width="9.140625" style="16"/>
    <col min="15354" max="15354" width="58.7109375" style="16" customWidth="1"/>
    <col min="15355" max="15355" width="13.7109375" style="16" customWidth="1"/>
    <col min="15356" max="15356" width="15.7109375" style="16" customWidth="1"/>
    <col min="15357" max="15357" width="12.7109375" style="16" customWidth="1"/>
    <col min="15358" max="15359" width="15.7109375" style="16" customWidth="1"/>
    <col min="15360" max="15361" width="14.7109375" style="16" customWidth="1"/>
    <col min="15362" max="15362" width="12.7109375" style="16" customWidth="1"/>
    <col min="15363" max="15364" width="14.7109375" style="16" customWidth="1"/>
    <col min="15365" max="15365" width="21.7109375" style="16" customWidth="1"/>
    <col min="15366" max="15609" width="9.140625" style="16"/>
    <col min="15610" max="15610" width="58.7109375" style="16" customWidth="1"/>
    <col min="15611" max="15611" width="13.7109375" style="16" customWidth="1"/>
    <col min="15612" max="15612" width="15.7109375" style="16" customWidth="1"/>
    <col min="15613" max="15613" width="12.7109375" style="16" customWidth="1"/>
    <col min="15614" max="15615" width="15.7109375" style="16" customWidth="1"/>
    <col min="15616" max="15617" width="14.7109375" style="16" customWidth="1"/>
    <col min="15618" max="15618" width="12.7109375" style="16" customWidth="1"/>
    <col min="15619" max="15620" width="14.7109375" style="16" customWidth="1"/>
    <col min="15621" max="15621" width="21.7109375" style="16" customWidth="1"/>
    <col min="15622" max="15865" width="9.140625" style="16"/>
    <col min="15866" max="15866" width="58.7109375" style="16" customWidth="1"/>
    <col min="15867" max="15867" width="13.7109375" style="16" customWidth="1"/>
    <col min="15868" max="15868" width="15.7109375" style="16" customWidth="1"/>
    <col min="15869" max="15869" width="12.7109375" style="16" customWidth="1"/>
    <col min="15870" max="15871" width="15.7109375" style="16" customWidth="1"/>
    <col min="15872" max="15873" width="14.7109375" style="16" customWidth="1"/>
    <col min="15874" max="15874" width="12.7109375" style="16" customWidth="1"/>
    <col min="15875" max="15876" width="14.7109375" style="16" customWidth="1"/>
    <col min="15877" max="15877" width="21.7109375" style="16" customWidth="1"/>
    <col min="15878" max="16121" width="9.140625" style="16"/>
    <col min="16122" max="16122" width="58.7109375" style="16" customWidth="1"/>
    <col min="16123" max="16123" width="13.7109375" style="16" customWidth="1"/>
    <col min="16124" max="16124" width="15.7109375" style="16" customWidth="1"/>
    <col min="16125" max="16125" width="12.7109375" style="16" customWidth="1"/>
    <col min="16126" max="16127" width="15.7109375" style="16" customWidth="1"/>
    <col min="16128" max="16129" width="14.7109375" style="16" customWidth="1"/>
    <col min="16130" max="16130" width="12.7109375" style="16" customWidth="1"/>
    <col min="16131" max="16132" width="14.7109375" style="16" customWidth="1"/>
    <col min="16133" max="16133" width="21.7109375" style="16" customWidth="1"/>
    <col min="16134" max="16384" width="9.140625" style="16"/>
  </cols>
  <sheetData>
    <row r="1" spans="1:10" ht="36" customHeight="1" x14ac:dyDescent="0.2">
      <c r="A1" s="345" t="s">
        <v>359</v>
      </c>
      <c r="B1" s="345"/>
      <c r="C1" s="345"/>
      <c r="D1" s="345"/>
      <c r="E1" s="345"/>
      <c r="F1" s="345"/>
      <c r="G1" s="345"/>
      <c r="H1" s="345"/>
    </row>
    <row r="2" spans="1:10" ht="19.5" customHeight="1" x14ac:dyDescent="0.2">
      <c r="A2" s="129"/>
      <c r="B2" s="13"/>
      <c r="C2" s="14"/>
      <c r="D2" s="13"/>
      <c r="E2" s="14"/>
      <c r="F2" s="13"/>
      <c r="G2" s="13"/>
      <c r="H2" s="17"/>
    </row>
    <row r="3" spans="1:10" s="19" customFormat="1" ht="15" customHeight="1" x14ac:dyDescent="0.2">
      <c r="A3" s="313" t="s">
        <v>248</v>
      </c>
      <c r="B3" s="342" t="s">
        <v>34</v>
      </c>
      <c r="C3" s="343"/>
      <c r="D3" s="343"/>
      <c r="E3" s="344"/>
      <c r="F3" s="338" t="s">
        <v>2</v>
      </c>
      <c r="G3" s="339"/>
      <c r="H3" s="18"/>
    </row>
    <row r="4" spans="1:10" s="19" customFormat="1" ht="15" customHeight="1" x14ac:dyDescent="0.2">
      <c r="A4" s="314"/>
      <c r="B4" s="338" t="s">
        <v>35</v>
      </c>
      <c r="C4" s="339"/>
      <c r="D4" s="338" t="s">
        <v>323</v>
      </c>
      <c r="E4" s="339"/>
      <c r="F4" s="346"/>
      <c r="G4" s="347"/>
      <c r="H4" s="18"/>
    </row>
    <row r="5" spans="1:10" s="19" customFormat="1" ht="15" customHeight="1" x14ac:dyDescent="0.2">
      <c r="A5" s="314"/>
      <c r="B5" s="340"/>
      <c r="C5" s="341"/>
      <c r="D5" s="340"/>
      <c r="E5" s="341"/>
      <c r="F5" s="340"/>
      <c r="G5" s="341"/>
      <c r="H5" s="18"/>
    </row>
    <row r="6" spans="1:10" s="19" customFormat="1" ht="15" customHeight="1" x14ac:dyDescent="0.2">
      <c r="A6" s="314"/>
      <c r="B6" s="321" t="s">
        <v>318</v>
      </c>
      <c r="C6" s="324" t="s">
        <v>339</v>
      </c>
      <c r="D6" s="321" t="s">
        <v>318</v>
      </c>
      <c r="E6" s="324" t="s">
        <v>339</v>
      </c>
      <c r="F6" s="348" t="s">
        <v>241</v>
      </c>
      <c r="G6" s="348" t="s">
        <v>322</v>
      </c>
      <c r="H6" s="18"/>
    </row>
    <row r="7" spans="1:10" s="19" customFormat="1" ht="15" customHeight="1" x14ac:dyDescent="0.2">
      <c r="A7" s="314"/>
      <c r="B7" s="322"/>
      <c r="C7" s="325"/>
      <c r="D7" s="322"/>
      <c r="E7" s="325"/>
      <c r="F7" s="349"/>
      <c r="G7" s="349"/>
      <c r="H7" s="18"/>
    </row>
    <row r="8" spans="1:10" s="19" customFormat="1" ht="15" customHeight="1" x14ac:dyDescent="0.2">
      <c r="A8" s="314"/>
      <c r="B8" s="322"/>
      <c r="C8" s="325"/>
      <c r="D8" s="322"/>
      <c r="E8" s="325"/>
      <c r="F8" s="349"/>
      <c r="G8" s="349"/>
      <c r="H8" s="18"/>
    </row>
    <row r="9" spans="1:10" s="19" customFormat="1" ht="15" customHeight="1" x14ac:dyDescent="0.2">
      <c r="A9" s="315"/>
      <c r="B9" s="323"/>
      <c r="C9" s="326"/>
      <c r="D9" s="323"/>
      <c r="E9" s="326"/>
      <c r="F9" s="350"/>
      <c r="G9" s="350"/>
      <c r="H9" s="18"/>
    </row>
    <row r="10" spans="1:10" s="19" customFormat="1" ht="15" customHeight="1" x14ac:dyDescent="0.2">
      <c r="A10" s="100" t="s">
        <v>3</v>
      </c>
      <c r="B10" s="101">
        <v>1</v>
      </c>
      <c r="C10" s="102">
        <v>2</v>
      </c>
      <c r="D10" s="101">
        <v>3</v>
      </c>
      <c r="E10" s="102">
        <v>4</v>
      </c>
      <c r="F10" s="101">
        <v>5</v>
      </c>
      <c r="G10" s="101">
        <v>6</v>
      </c>
      <c r="H10" s="18"/>
    </row>
    <row r="11" spans="1:10" ht="15" customHeight="1" x14ac:dyDescent="0.2">
      <c r="A11" s="129"/>
      <c r="B11" s="13"/>
      <c r="C11" s="14"/>
      <c r="D11" s="13"/>
      <c r="E11" s="14"/>
      <c r="F11" s="13"/>
      <c r="G11" s="13"/>
      <c r="H11" s="15"/>
    </row>
    <row r="12" spans="1:10" ht="15" customHeight="1" x14ac:dyDescent="0.2">
      <c r="A12" s="123" t="s">
        <v>4</v>
      </c>
      <c r="B12" s="162">
        <v>1428506.2166303876</v>
      </c>
      <c r="C12" s="163">
        <v>100.60195403980015</v>
      </c>
      <c r="D12" s="162">
        <v>1273.7590408949104</v>
      </c>
      <c r="E12" s="163">
        <v>108.65520964441959</v>
      </c>
      <c r="F12" s="162">
        <v>2304633.6078663976</v>
      </c>
      <c r="G12" s="162">
        <v>1613.3171707874335</v>
      </c>
      <c r="H12" s="20" t="s">
        <v>5</v>
      </c>
      <c r="J12" s="13"/>
    </row>
    <row r="13" spans="1:10" ht="15" customHeight="1" x14ac:dyDescent="0.2">
      <c r="A13" s="124"/>
      <c r="B13" s="164"/>
      <c r="C13" s="165"/>
      <c r="D13" s="164"/>
      <c r="E13" s="165"/>
      <c r="F13" s="164"/>
      <c r="G13" s="164"/>
      <c r="H13" s="20" t="s">
        <v>5</v>
      </c>
    </row>
    <row r="14" spans="1:10" ht="15" customHeight="1" x14ac:dyDescent="0.2">
      <c r="A14" s="33" t="s">
        <v>6</v>
      </c>
      <c r="B14" s="166">
        <v>933780.24810331571</v>
      </c>
      <c r="C14" s="167">
        <v>100.56514431044477</v>
      </c>
      <c r="D14" s="166">
        <v>1281.513770829356</v>
      </c>
      <c r="E14" s="167">
        <v>106.49049128590076</v>
      </c>
      <c r="F14" s="166">
        <v>1543776.5804102556</v>
      </c>
      <c r="G14" s="166">
        <v>1653.2546962156866</v>
      </c>
      <c r="H14" s="20" t="s">
        <v>5</v>
      </c>
    </row>
    <row r="15" spans="1:10" ht="15" customHeight="1" x14ac:dyDescent="0.2">
      <c r="A15" s="33" t="s">
        <v>7</v>
      </c>
      <c r="B15" s="166">
        <v>327952.5858718073</v>
      </c>
      <c r="C15" s="167">
        <v>100.42745974676184</v>
      </c>
      <c r="D15" s="166">
        <v>1035.105836331594</v>
      </c>
      <c r="E15" s="167">
        <v>107.99758691639857</v>
      </c>
      <c r="F15" s="166">
        <v>540660.79846957233</v>
      </c>
      <c r="G15" s="166">
        <v>1648.5944059026572</v>
      </c>
      <c r="H15" s="20" t="s">
        <v>5</v>
      </c>
    </row>
    <row r="16" spans="1:10" ht="15" customHeight="1" x14ac:dyDescent="0.2">
      <c r="A16" s="33" t="s">
        <v>8</v>
      </c>
      <c r="B16" s="166">
        <v>1347.9244452302498</v>
      </c>
      <c r="C16" s="167">
        <v>102.28275046893491</v>
      </c>
      <c r="D16" s="166">
        <v>712.13343897934863</v>
      </c>
      <c r="E16" s="167">
        <v>96.710782848833077</v>
      </c>
      <c r="F16" s="166">
        <v>2063.13034089641</v>
      </c>
      <c r="G16" s="166">
        <v>1530.5979116240376</v>
      </c>
      <c r="H16" s="20" t="s">
        <v>5</v>
      </c>
    </row>
    <row r="17" spans="1:8" ht="15" customHeight="1" x14ac:dyDescent="0.2">
      <c r="A17" s="33" t="s">
        <v>9</v>
      </c>
      <c r="B17" s="168" t="s">
        <v>10</v>
      </c>
      <c r="C17" s="169" t="s">
        <v>10</v>
      </c>
      <c r="D17" s="168" t="s">
        <v>10</v>
      </c>
      <c r="E17" s="169" t="s">
        <v>10</v>
      </c>
      <c r="F17" s="168" t="s">
        <v>10</v>
      </c>
      <c r="G17" s="168" t="s">
        <v>10</v>
      </c>
      <c r="H17" s="20" t="s">
        <v>5</v>
      </c>
    </row>
    <row r="18" spans="1:8" ht="15" customHeight="1" x14ac:dyDescent="0.2">
      <c r="A18" s="33" t="s">
        <v>11</v>
      </c>
      <c r="B18" s="166">
        <v>224690.87659914492</v>
      </c>
      <c r="C18" s="167">
        <v>101.75257402337301</v>
      </c>
      <c r="D18" s="166">
        <v>950.42236414161459</v>
      </c>
      <c r="E18" s="167">
        <v>107.45337771858827</v>
      </c>
      <c r="F18" s="166">
        <v>370767.40050846135</v>
      </c>
      <c r="G18" s="166">
        <v>1650.1221861799099</v>
      </c>
      <c r="H18" s="20" t="s">
        <v>5</v>
      </c>
    </row>
    <row r="19" spans="1:8" ht="15" customHeight="1" x14ac:dyDescent="0.2">
      <c r="A19" s="33" t="s">
        <v>12</v>
      </c>
      <c r="B19" s="166">
        <v>546.82291660249996</v>
      </c>
      <c r="C19" s="167">
        <v>83.107128840042051</v>
      </c>
      <c r="D19" s="166">
        <v>2017.3109698375249</v>
      </c>
      <c r="E19" s="167">
        <v>121.97551591653546</v>
      </c>
      <c r="F19" s="166">
        <v>969.61994828389993</v>
      </c>
      <c r="G19" s="166">
        <v>1773.1882092804503</v>
      </c>
      <c r="H19" s="20" t="s">
        <v>5</v>
      </c>
    </row>
    <row r="20" spans="1:8" ht="15" customHeight="1" x14ac:dyDescent="0.2">
      <c r="A20" s="33" t="s">
        <v>13</v>
      </c>
      <c r="B20" s="166">
        <v>89035.310233076758</v>
      </c>
      <c r="C20" s="167">
        <v>95.487500935335675</v>
      </c>
      <c r="D20" s="166">
        <v>1250.2399547282528</v>
      </c>
      <c r="E20" s="167">
        <v>109.95903733065037</v>
      </c>
      <c r="F20" s="166">
        <v>148411.23741021045</v>
      </c>
      <c r="G20" s="166">
        <v>1666.8806681495164</v>
      </c>
      <c r="H20" s="20" t="s">
        <v>5</v>
      </c>
    </row>
    <row r="21" spans="1:8" ht="15" customHeight="1" x14ac:dyDescent="0.2">
      <c r="A21" s="124"/>
      <c r="B21" s="164"/>
      <c r="C21" s="165"/>
      <c r="D21" s="164"/>
      <c r="E21" s="165"/>
      <c r="F21" s="164"/>
      <c r="G21" s="164"/>
      <c r="H21" s="20" t="s">
        <v>5</v>
      </c>
    </row>
    <row r="22" spans="1:8" ht="15" customHeight="1" x14ac:dyDescent="0.2">
      <c r="A22" s="33" t="s">
        <v>14</v>
      </c>
      <c r="B22" s="166">
        <v>28815.028751521</v>
      </c>
      <c r="C22" s="167">
        <v>92.83835014450284</v>
      </c>
      <c r="D22" s="166">
        <v>930.28109738366709</v>
      </c>
      <c r="E22" s="167">
        <v>107.30589532017021</v>
      </c>
      <c r="F22" s="166">
        <v>49453.968578633925</v>
      </c>
      <c r="G22" s="166">
        <v>1716.2560900107899</v>
      </c>
      <c r="H22" s="20" t="s">
        <v>5</v>
      </c>
    </row>
    <row r="23" spans="1:8" ht="15" customHeight="1" x14ac:dyDescent="0.2">
      <c r="A23" s="33" t="s">
        <v>15</v>
      </c>
      <c r="B23" s="166">
        <v>11891.739410268001</v>
      </c>
      <c r="C23" s="167">
        <v>95.054376649652568</v>
      </c>
      <c r="D23" s="166">
        <v>958.49263544683254</v>
      </c>
      <c r="E23" s="167">
        <v>104.57691954241764</v>
      </c>
      <c r="F23" s="166">
        <v>21670.335190417882</v>
      </c>
      <c r="G23" s="166">
        <v>1822.3015525976366</v>
      </c>
      <c r="H23" s="20" t="s">
        <v>5</v>
      </c>
    </row>
    <row r="24" spans="1:8" ht="15" customHeight="1" x14ac:dyDescent="0.2">
      <c r="A24" s="124"/>
      <c r="B24" s="164"/>
      <c r="C24" s="165"/>
      <c r="D24" s="164"/>
      <c r="E24" s="165"/>
      <c r="F24" s="164"/>
      <c r="G24" s="164"/>
      <c r="H24" s="20" t="s">
        <v>5</v>
      </c>
    </row>
    <row r="25" spans="1:8" ht="15" customHeight="1" x14ac:dyDescent="0.2">
      <c r="A25" s="33" t="s">
        <v>16</v>
      </c>
      <c r="B25" s="166">
        <v>31546.595982145762</v>
      </c>
      <c r="C25" s="167">
        <v>103.21459238007513</v>
      </c>
      <c r="D25" s="166">
        <v>896.75180056053853</v>
      </c>
      <c r="E25" s="167">
        <v>108.69178423807216</v>
      </c>
      <c r="F25" s="166">
        <v>48891.259708338293</v>
      </c>
      <c r="G25" s="166">
        <v>1549.8109442936088</v>
      </c>
      <c r="H25" s="20" t="s">
        <v>5</v>
      </c>
    </row>
    <row r="26" spans="1:8" ht="15" customHeight="1" x14ac:dyDescent="0.2">
      <c r="A26" s="33" t="s">
        <v>17</v>
      </c>
      <c r="B26" s="166">
        <v>362232.81064260704</v>
      </c>
      <c r="C26" s="167">
        <v>94.815980204051513</v>
      </c>
      <c r="D26" s="166">
        <v>1462.0657696085639</v>
      </c>
      <c r="E26" s="167">
        <v>104.67690890355439</v>
      </c>
      <c r="F26" s="166">
        <v>597564.64686211466</v>
      </c>
      <c r="G26" s="166">
        <v>1649.6701273471749</v>
      </c>
      <c r="H26" s="20" t="s">
        <v>5</v>
      </c>
    </row>
    <row r="27" spans="1:8" ht="15" customHeight="1" x14ac:dyDescent="0.2">
      <c r="A27" s="33" t="s">
        <v>18</v>
      </c>
      <c r="B27" s="166">
        <v>183233.22685523561</v>
      </c>
      <c r="C27" s="167">
        <v>115.7240415357915</v>
      </c>
      <c r="D27" s="166">
        <v>1487.0822256810179</v>
      </c>
      <c r="E27" s="167">
        <v>107.67255314898701</v>
      </c>
      <c r="F27" s="166">
        <v>307205.90679159673</v>
      </c>
      <c r="G27" s="166">
        <v>1676.5840566367713</v>
      </c>
      <c r="H27" s="20" t="s">
        <v>5</v>
      </c>
    </row>
    <row r="28" spans="1:8" ht="15" customHeight="1" x14ac:dyDescent="0.2">
      <c r="A28" s="124"/>
      <c r="B28" s="164"/>
      <c r="C28" s="165"/>
      <c r="D28" s="164"/>
      <c r="E28" s="165"/>
      <c r="F28" s="164"/>
      <c r="G28" s="164"/>
      <c r="H28" s="20" t="s">
        <v>5</v>
      </c>
    </row>
    <row r="29" spans="1:8" ht="15" customHeight="1" x14ac:dyDescent="0.2">
      <c r="A29" s="123" t="s">
        <v>19</v>
      </c>
      <c r="B29" s="162">
        <v>494725.96852708556</v>
      </c>
      <c r="C29" s="163">
        <v>100.67150476763413</v>
      </c>
      <c r="D29" s="162">
        <v>1259.1222235397647</v>
      </c>
      <c r="E29" s="163">
        <v>113.07697571816411</v>
      </c>
      <c r="F29" s="162">
        <v>760857.02745614119</v>
      </c>
      <c r="G29" s="162">
        <v>1537.9363038519887</v>
      </c>
      <c r="H29" s="20" t="s">
        <v>5</v>
      </c>
    </row>
    <row r="30" spans="1:8" ht="15" customHeight="1" x14ac:dyDescent="0.2">
      <c r="A30" s="33" t="s">
        <v>243</v>
      </c>
      <c r="B30" s="166"/>
      <c r="C30" s="167"/>
      <c r="D30" s="166"/>
      <c r="E30" s="167"/>
      <c r="F30" s="166"/>
      <c r="G30" s="166"/>
      <c r="H30" s="20"/>
    </row>
    <row r="31" spans="1:8" ht="15" customHeight="1" x14ac:dyDescent="0.2">
      <c r="A31" s="33" t="s">
        <v>20</v>
      </c>
      <c r="B31" s="166">
        <v>278049.89255995257</v>
      </c>
      <c r="C31" s="167">
        <v>100.74147629843995</v>
      </c>
      <c r="D31" s="166">
        <v>1453.0959429143741</v>
      </c>
      <c r="E31" s="167">
        <v>113.47025859603295</v>
      </c>
      <c r="F31" s="166">
        <v>440960.00131883513</v>
      </c>
      <c r="G31" s="166">
        <v>1585.9024337646749</v>
      </c>
      <c r="H31" s="20" t="s">
        <v>5</v>
      </c>
    </row>
    <row r="32" spans="1:8" ht="15" customHeight="1" x14ac:dyDescent="0.2">
      <c r="A32" s="33" t="s">
        <v>21</v>
      </c>
      <c r="B32" s="166">
        <v>216653.40096713073</v>
      </c>
      <c r="C32" s="167">
        <v>100.5820689798328</v>
      </c>
      <c r="D32" s="166">
        <v>1010.1132842493957</v>
      </c>
      <c r="E32" s="167">
        <v>112.31913957005457</v>
      </c>
      <c r="F32" s="166">
        <v>319859.88613730634</v>
      </c>
      <c r="G32" s="166">
        <v>1476.3667900409901</v>
      </c>
      <c r="H32" s="20" t="s">
        <v>5</v>
      </c>
    </row>
    <row r="33" spans="1:8" ht="15" customHeight="1" x14ac:dyDescent="0.2">
      <c r="A33" s="33" t="s">
        <v>22</v>
      </c>
      <c r="B33" s="166">
        <v>28492.524999999998</v>
      </c>
      <c r="C33" s="167">
        <v>102.54532072714693</v>
      </c>
      <c r="D33" s="166">
        <v>1094.9237533937996</v>
      </c>
      <c r="E33" s="167">
        <v>110.51715717069143</v>
      </c>
      <c r="F33" s="166">
        <v>40435.137999999999</v>
      </c>
      <c r="G33" s="166">
        <v>1419.1489873221135</v>
      </c>
      <c r="H33" s="20" t="s">
        <v>5</v>
      </c>
    </row>
    <row r="34" spans="1:8" ht="15" customHeight="1" x14ac:dyDescent="0.2">
      <c r="A34" s="124"/>
      <c r="B34" s="164"/>
      <c r="C34" s="165"/>
      <c r="D34" s="164"/>
      <c r="E34" s="165"/>
      <c r="F34" s="164"/>
      <c r="G34" s="164"/>
      <c r="H34" s="20" t="s">
        <v>5</v>
      </c>
    </row>
    <row r="35" spans="1:8" ht="15" customHeight="1" x14ac:dyDescent="0.2">
      <c r="A35" s="123" t="s">
        <v>23</v>
      </c>
      <c r="B35" s="162">
        <v>278049.89255995257</v>
      </c>
      <c r="C35" s="163">
        <v>100.74147629843995</v>
      </c>
      <c r="D35" s="162">
        <v>1453.0959429143741</v>
      </c>
      <c r="E35" s="163">
        <v>113.47025859603295</v>
      </c>
      <c r="F35" s="162">
        <v>440960.00131883513</v>
      </c>
      <c r="G35" s="162">
        <v>1585.9024337646749</v>
      </c>
      <c r="H35" s="20" t="s">
        <v>5</v>
      </c>
    </row>
    <row r="36" spans="1:8" ht="15" customHeight="1" x14ac:dyDescent="0.2">
      <c r="A36" s="33" t="s">
        <v>24</v>
      </c>
      <c r="B36" s="166">
        <v>74316.311905135241</v>
      </c>
      <c r="C36" s="167">
        <v>99.653515657850832</v>
      </c>
      <c r="D36" s="166">
        <v>1332.0438239012885</v>
      </c>
      <c r="E36" s="167">
        <v>108.08605509725813</v>
      </c>
      <c r="F36" s="166">
        <v>118264.42621161049</v>
      </c>
      <c r="G36" s="166">
        <v>1591.3656528404561</v>
      </c>
      <c r="H36" s="20" t="s">
        <v>5</v>
      </c>
    </row>
    <row r="37" spans="1:8" ht="15" customHeight="1" x14ac:dyDescent="0.2">
      <c r="A37" s="33" t="s">
        <v>25</v>
      </c>
      <c r="B37" s="166">
        <v>146730.32500000001</v>
      </c>
      <c r="C37" s="167">
        <v>100.67540470249779</v>
      </c>
      <c r="D37" s="166">
        <v>1542.8779207706382</v>
      </c>
      <c r="E37" s="167">
        <v>116.69545102553516</v>
      </c>
      <c r="F37" s="166">
        <v>230950.97</v>
      </c>
      <c r="G37" s="166">
        <v>1573.9825424635294</v>
      </c>
      <c r="H37" s="20" t="s">
        <v>5</v>
      </c>
    </row>
    <row r="38" spans="1:8" ht="15" customHeight="1" x14ac:dyDescent="0.2">
      <c r="A38" s="33" t="s">
        <v>26</v>
      </c>
      <c r="B38" s="166">
        <v>45482.424999999988</v>
      </c>
      <c r="C38" s="167">
        <v>102.14428683317374</v>
      </c>
      <c r="D38" s="166">
        <v>1386.1991893938523</v>
      </c>
      <c r="E38" s="167">
        <v>111.73783291111657</v>
      </c>
      <c r="F38" s="166">
        <v>73408.370999999999</v>
      </c>
      <c r="G38" s="166">
        <v>1613.9942186459939</v>
      </c>
      <c r="H38" s="20" t="s">
        <v>5</v>
      </c>
    </row>
    <row r="39" spans="1:8" ht="15" customHeight="1" x14ac:dyDescent="0.2">
      <c r="A39" s="33" t="s">
        <v>40</v>
      </c>
      <c r="B39" s="166">
        <v>11520.830654817499</v>
      </c>
      <c r="C39" s="167">
        <v>103.27844548268617</v>
      </c>
      <c r="D39" s="166">
        <v>1354.5817631730508</v>
      </c>
      <c r="E39" s="167">
        <v>111.0506498301385</v>
      </c>
      <c r="F39" s="166">
        <v>18336.234107224649</v>
      </c>
      <c r="G39" s="166">
        <v>1591.5722274380671</v>
      </c>
      <c r="H39" s="20" t="s">
        <v>5</v>
      </c>
    </row>
    <row r="40" spans="1:8" ht="15" customHeight="1" x14ac:dyDescent="0.2">
      <c r="A40" s="124"/>
      <c r="B40" s="164"/>
      <c r="C40" s="165"/>
      <c r="D40" s="164"/>
      <c r="E40" s="165"/>
      <c r="F40" s="164"/>
      <c r="G40" s="164"/>
      <c r="H40" s="20" t="s">
        <v>5</v>
      </c>
    </row>
    <row r="41" spans="1:8" ht="15" customHeight="1" x14ac:dyDescent="0.2">
      <c r="A41" s="123" t="s">
        <v>27</v>
      </c>
      <c r="B41" s="162">
        <v>216653.40096713073</v>
      </c>
      <c r="C41" s="163">
        <v>100.5820689798328</v>
      </c>
      <c r="D41" s="162">
        <v>1010.1132842493957</v>
      </c>
      <c r="E41" s="163">
        <v>112.31913957005457</v>
      </c>
      <c r="F41" s="162">
        <v>319859.88613730634</v>
      </c>
      <c r="G41" s="162">
        <v>1476.3667900409901</v>
      </c>
      <c r="H41" s="20" t="s">
        <v>5</v>
      </c>
    </row>
    <row r="42" spans="1:8" ht="15" customHeight="1" x14ac:dyDescent="0.2">
      <c r="A42" s="33" t="s">
        <v>24</v>
      </c>
      <c r="B42" s="166">
        <v>14967.175967130253</v>
      </c>
      <c r="C42" s="167">
        <v>88.959929751210311</v>
      </c>
      <c r="D42" s="166">
        <v>1178.650842357853</v>
      </c>
      <c r="E42" s="167">
        <v>108.96150376268822</v>
      </c>
      <c r="F42" s="166">
        <v>25089.350137306341</v>
      </c>
      <c r="G42" s="166">
        <v>1676.2915190150511</v>
      </c>
      <c r="H42" s="20" t="s">
        <v>5</v>
      </c>
    </row>
    <row r="43" spans="1:8" ht="15" customHeight="1" x14ac:dyDescent="0.2">
      <c r="A43" s="33" t="s">
        <v>28</v>
      </c>
      <c r="B43" s="166">
        <v>142834.39999999964</v>
      </c>
      <c r="C43" s="167">
        <v>101.30722581690745</v>
      </c>
      <c r="D43" s="166">
        <v>959.87175941743499</v>
      </c>
      <c r="E43" s="167">
        <v>113.27293015279207</v>
      </c>
      <c r="F43" s="166">
        <v>206944.693</v>
      </c>
      <c r="G43" s="166">
        <v>1448.8435068862998</v>
      </c>
      <c r="H43" s="20" t="s">
        <v>5</v>
      </c>
    </row>
    <row r="44" spans="1:8" ht="15" customHeight="1" x14ac:dyDescent="0.2">
      <c r="A44" s="33" t="s">
        <v>26</v>
      </c>
      <c r="B44" s="166">
        <v>26313.299999999977</v>
      </c>
      <c r="C44" s="167">
        <v>100.90297024387573</v>
      </c>
      <c r="D44" s="166">
        <v>1054.8564224175616</v>
      </c>
      <c r="E44" s="167">
        <v>113.63661912458949</v>
      </c>
      <c r="F44" s="166">
        <v>41085.694000000003</v>
      </c>
      <c r="G44" s="166">
        <v>1561.4040808260474</v>
      </c>
      <c r="H44" s="20" t="s">
        <v>5</v>
      </c>
    </row>
    <row r="45" spans="1:8" ht="15" customHeight="1" x14ac:dyDescent="0.2">
      <c r="A45" s="33" t="s">
        <v>29</v>
      </c>
      <c r="B45" s="166">
        <v>1783.925</v>
      </c>
      <c r="C45" s="167">
        <v>106.46484841250896</v>
      </c>
      <c r="D45" s="166">
        <v>1613.8756300479747</v>
      </c>
      <c r="E45" s="167">
        <v>110.72009238411727</v>
      </c>
      <c r="F45" s="166">
        <v>2775.942</v>
      </c>
      <c r="G45" s="166">
        <v>1556.0867188923301</v>
      </c>
      <c r="H45" s="20" t="s">
        <v>5</v>
      </c>
    </row>
    <row r="46" spans="1:8" ht="15" customHeight="1" x14ac:dyDescent="0.2">
      <c r="A46" s="33" t="s">
        <v>30</v>
      </c>
      <c r="B46" s="166">
        <v>28492.524999999998</v>
      </c>
      <c r="C46" s="167">
        <v>102.54532072714693</v>
      </c>
      <c r="D46" s="166">
        <v>1094.9237533937996</v>
      </c>
      <c r="E46" s="167">
        <v>110.51715717069143</v>
      </c>
      <c r="F46" s="166">
        <v>40435.137999999999</v>
      </c>
      <c r="G46" s="166">
        <v>1419.1489873221135</v>
      </c>
      <c r="H46" s="20" t="s">
        <v>5</v>
      </c>
    </row>
    <row r="47" spans="1:8" ht="15" customHeight="1" x14ac:dyDescent="0.2">
      <c r="A47" s="124"/>
      <c r="B47" s="164"/>
      <c r="C47" s="165"/>
      <c r="D47" s="164"/>
      <c r="E47" s="165"/>
      <c r="F47" s="164"/>
      <c r="G47" s="164"/>
      <c r="H47" s="20" t="s">
        <v>5</v>
      </c>
    </row>
    <row r="48" spans="1:8" ht="15" customHeight="1" x14ac:dyDescent="0.2">
      <c r="A48" s="123" t="s">
        <v>31</v>
      </c>
      <c r="B48" s="162">
        <v>545488.71249784273</v>
      </c>
      <c r="C48" s="163">
        <v>100.94220306106078</v>
      </c>
      <c r="D48" s="162">
        <v>1470.4866697251055</v>
      </c>
      <c r="E48" s="163">
        <v>105.6243417982997</v>
      </c>
      <c r="F48" s="162">
        <v>904807.69365371112</v>
      </c>
      <c r="G48" s="162">
        <v>1658.7102041223068</v>
      </c>
      <c r="H48" s="20" t="s">
        <v>5</v>
      </c>
    </row>
    <row r="49" spans="1:8" ht="15" customHeight="1" x14ac:dyDescent="0.2">
      <c r="A49" s="33" t="s">
        <v>17</v>
      </c>
      <c r="B49" s="166">
        <v>362232.81064260734</v>
      </c>
      <c r="C49" s="167">
        <v>94.815980204051613</v>
      </c>
      <c r="D49" s="166">
        <v>1462.0657696085625</v>
      </c>
      <c r="E49" s="167">
        <v>104.67690890355425</v>
      </c>
      <c r="F49" s="166">
        <v>597564.64686211513</v>
      </c>
      <c r="G49" s="166">
        <v>1649.6701273471749</v>
      </c>
      <c r="H49" s="20" t="s">
        <v>5</v>
      </c>
    </row>
    <row r="50" spans="1:8" ht="15" customHeight="1" x14ac:dyDescent="0.2">
      <c r="A50" s="33" t="s">
        <v>32</v>
      </c>
      <c r="B50" s="166">
        <v>183233.22685523555</v>
      </c>
      <c r="C50" s="167">
        <v>115.72404153579161</v>
      </c>
      <c r="D50" s="166">
        <v>1487.0822256810179</v>
      </c>
      <c r="E50" s="167">
        <v>107.67255314898692</v>
      </c>
      <c r="F50" s="166">
        <v>307205.90679159673</v>
      </c>
      <c r="G50" s="166">
        <v>1676.5840566367719</v>
      </c>
      <c r="H50" s="20"/>
    </row>
    <row r="51" spans="1:8" ht="15" customHeight="1" x14ac:dyDescent="0.2">
      <c r="A51" s="124"/>
      <c r="B51" s="164"/>
      <c r="C51" s="165"/>
      <c r="D51" s="164"/>
      <c r="E51" s="165"/>
      <c r="F51" s="164"/>
      <c r="G51" s="164"/>
      <c r="H51" s="20" t="s">
        <v>5</v>
      </c>
    </row>
    <row r="52" spans="1:8" ht="12.75" x14ac:dyDescent="0.2">
      <c r="A52" s="33" t="s">
        <v>33</v>
      </c>
      <c r="B52" s="166">
        <v>946710.14234449714</v>
      </c>
      <c r="C52" s="167">
        <v>100.14657271581926</v>
      </c>
      <c r="D52" s="166">
        <v>1298.005024031507</v>
      </c>
      <c r="E52" s="167">
        <v>106.52456180727081</v>
      </c>
      <c r="F52" s="166">
        <v>1566988.0864643294</v>
      </c>
      <c r="G52" s="166">
        <v>1655.1930906578586</v>
      </c>
      <c r="H52" s="20" t="s">
        <v>5</v>
      </c>
    </row>
    <row r="53" spans="1:8" ht="15" customHeight="1" x14ac:dyDescent="0.2">
      <c r="A53" s="229" t="s">
        <v>347</v>
      </c>
      <c r="B53" s="166">
        <v>38411.775000000001</v>
      </c>
      <c r="C53" s="169" t="s">
        <v>346</v>
      </c>
      <c r="D53" s="166">
        <v>1400.4109351884936</v>
      </c>
      <c r="E53" s="169" t="s">
        <v>346</v>
      </c>
      <c r="F53" s="166">
        <v>63348.152000000002</v>
      </c>
      <c r="G53" s="166">
        <v>1649.1857509839106</v>
      </c>
      <c r="H53" s="20" t="s">
        <v>5</v>
      </c>
    </row>
    <row r="54" spans="1:8" ht="15" customHeight="1" x14ac:dyDescent="0.2">
      <c r="A54" s="127"/>
      <c r="B54" s="170"/>
      <c r="C54" s="171"/>
      <c r="D54" s="170"/>
      <c r="E54" s="171"/>
      <c r="F54" s="170"/>
      <c r="G54" s="170"/>
      <c r="H54" s="20" t="s">
        <v>5</v>
      </c>
    </row>
    <row r="55" spans="1:8" ht="15" customHeight="1" x14ac:dyDescent="0.2">
      <c r="A55" s="145"/>
      <c r="B55" s="151"/>
      <c r="C55" s="147"/>
      <c r="D55" s="151"/>
      <c r="E55" s="147"/>
      <c r="F55" s="151"/>
      <c r="G55" s="151"/>
      <c r="H55" s="20" t="s">
        <v>5</v>
      </c>
    </row>
    <row r="56" spans="1:8" ht="15" customHeight="1" x14ac:dyDescent="0.2">
      <c r="A56" s="172"/>
      <c r="B56" s="173"/>
      <c r="C56" s="174"/>
      <c r="D56" s="173"/>
      <c r="E56" s="174"/>
      <c r="F56" s="173"/>
      <c r="G56" s="173"/>
      <c r="H56" s="20"/>
    </row>
    <row r="57" spans="1:8" ht="15" customHeight="1" x14ac:dyDescent="0.2">
      <c r="A57" s="172"/>
      <c r="B57" s="173"/>
      <c r="C57" s="174"/>
      <c r="D57" s="173"/>
      <c r="E57" s="174"/>
      <c r="F57" s="173"/>
      <c r="G57" s="173"/>
      <c r="H57" s="20"/>
    </row>
    <row r="58" spans="1:8" ht="15" customHeight="1" x14ac:dyDescent="0.2">
      <c r="A58" s="172"/>
      <c r="B58" s="173"/>
      <c r="C58" s="174"/>
      <c r="D58" s="173"/>
      <c r="E58" s="174"/>
      <c r="F58" s="173"/>
      <c r="G58" s="173"/>
    </row>
    <row r="59" spans="1:8" ht="15" customHeight="1" x14ac:dyDescent="0.2">
      <c r="A59" s="172"/>
      <c r="B59" s="173"/>
      <c r="C59" s="174"/>
      <c r="D59" s="173"/>
      <c r="E59" s="174"/>
      <c r="F59" s="173"/>
      <c r="G59" s="173"/>
    </row>
    <row r="60" spans="1:8" ht="15" customHeight="1" x14ac:dyDescent="0.2">
      <c r="A60" s="172"/>
      <c r="B60" s="173"/>
      <c r="C60" s="174"/>
      <c r="D60" s="173"/>
      <c r="E60" s="174"/>
      <c r="F60" s="173"/>
      <c r="G60" s="173"/>
    </row>
    <row r="61" spans="1:8" ht="15" customHeight="1" x14ac:dyDescent="0.2">
      <c r="A61" s="172"/>
      <c r="B61" s="173"/>
      <c r="C61" s="174"/>
      <c r="D61" s="173"/>
      <c r="E61" s="174"/>
      <c r="F61" s="173"/>
      <c r="G61" s="173"/>
    </row>
    <row r="62" spans="1:8" ht="15" customHeight="1" x14ac:dyDescent="0.2">
      <c r="A62" s="172"/>
      <c r="B62" s="173"/>
      <c r="C62" s="174"/>
      <c r="D62" s="173"/>
      <c r="E62" s="174"/>
      <c r="F62" s="173"/>
      <c r="G62" s="173"/>
    </row>
    <row r="63" spans="1:8" ht="15" customHeight="1" x14ac:dyDescent="0.2">
      <c r="A63" s="172"/>
      <c r="B63" s="173"/>
      <c r="C63" s="174"/>
      <c r="D63" s="173"/>
      <c r="E63" s="174"/>
      <c r="F63" s="173"/>
      <c r="G63" s="173"/>
    </row>
    <row r="64" spans="1:8" ht="15" customHeight="1" x14ac:dyDescent="0.2">
      <c r="A64" s="172"/>
      <c r="B64" s="173"/>
      <c r="C64" s="174"/>
      <c r="D64" s="173"/>
      <c r="E64" s="174"/>
      <c r="F64" s="173"/>
      <c r="G64" s="173"/>
    </row>
    <row r="65" spans="1:7" ht="15" customHeight="1" x14ac:dyDescent="0.2">
      <c r="A65" s="172"/>
      <c r="B65" s="173"/>
      <c r="C65" s="174"/>
      <c r="D65" s="173"/>
      <c r="E65" s="174"/>
      <c r="F65" s="173"/>
      <c r="G65" s="173"/>
    </row>
    <row r="66" spans="1:7" ht="15" customHeight="1" x14ac:dyDescent="0.2">
      <c r="A66" s="172"/>
      <c r="B66" s="173"/>
      <c r="C66" s="174"/>
      <c r="D66" s="173"/>
      <c r="E66" s="174"/>
      <c r="F66" s="173"/>
      <c r="G66" s="173"/>
    </row>
    <row r="67" spans="1:7" ht="15" customHeight="1" x14ac:dyDescent="0.2">
      <c r="A67" s="172"/>
      <c r="B67" s="173"/>
      <c r="C67" s="174"/>
      <c r="D67" s="173"/>
      <c r="E67" s="174"/>
      <c r="F67" s="173"/>
      <c r="G67" s="173"/>
    </row>
    <row r="68" spans="1:7" ht="15" customHeight="1" x14ac:dyDescent="0.2">
      <c r="A68" s="172"/>
      <c r="B68" s="173"/>
      <c r="C68" s="174"/>
      <c r="D68" s="173"/>
      <c r="E68" s="174"/>
      <c r="F68" s="173"/>
      <c r="G68" s="173"/>
    </row>
    <row r="69" spans="1:7" ht="15" customHeight="1" x14ac:dyDescent="0.2">
      <c r="A69" s="172"/>
      <c r="B69" s="173"/>
      <c r="C69" s="174"/>
      <c r="D69" s="173"/>
      <c r="E69" s="174"/>
      <c r="F69" s="173"/>
      <c r="G69" s="173"/>
    </row>
    <row r="70" spans="1:7" ht="15" customHeight="1" x14ac:dyDescent="0.2">
      <c r="A70" s="172"/>
      <c r="B70" s="173"/>
      <c r="C70" s="174"/>
      <c r="D70" s="173"/>
      <c r="E70" s="174"/>
      <c r="F70" s="173"/>
      <c r="G70" s="173"/>
    </row>
    <row r="71" spans="1:7" ht="15" customHeight="1" x14ac:dyDescent="0.2">
      <c r="A71" s="172"/>
      <c r="B71" s="173"/>
      <c r="C71" s="174"/>
      <c r="D71" s="173"/>
      <c r="E71" s="174"/>
      <c r="F71" s="173"/>
      <c r="G71" s="173"/>
    </row>
    <row r="72" spans="1:7" ht="15" customHeight="1" x14ac:dyDescent="0.2">
      <c r="A72" s="172"/>
      <c r="B72" s="173"/>
      <c r="C72" s="174"/>
      <c r="D72" s="173"/>
      <c r="E72" s="174"/>
      <c r="F72" s="173"/>
      <c r="G72" s="173"/>
    </row>
    <row r="73" spans="1:7" ht="15" customHeight="1" x14ac:dyDescent="0.2">
      <c r="A73" s="172"/>
      <c r="B73" s="173"/>
      <c r="C73" s="174"/>
      <c r="D73" s="173"/>
      <c r="E73" s="174"/>
      <c r="F73" s="173"/>
      <c r="G73" s="173"/>
    </row>
    <row r="74" spans="1:7" ht="15" customHeight="1" x14ac:dyDescent="0.2">
      <c r="A74" s="172"/>
      <c r="B74" s="173"/>
      <c r="C74" s="174"/>
      <c r="D74" s="173"/>
      <c r="E74" s="174"/>
      <c r="F74" s="173"/>
      <c r="G74" s="173"/>
    </row>
    <row r="75" spans="1:7" ht="15" customHeight="1" x14ac:dyDescent="0.2">
      <c r="A75" s="172"/>
      <c r="B75" s="173"/>
      <c r="C75" s="174"/>
      <c r="D75" s="173"/>
      <c r="E75" s="174"/>
      <c r="F75" s="173"/>
      <c r="G75" s="173"/>
    </row>
    <row r="76" spans="1:7" ht="15" customHeight="1" x14ac:dyDescent="0.2">
      <c r="A76" s="172"/>
      <c r="B76" s="173"/>
      <c r="C76" s="174"/>
      <c r="D76" s="173"/>
      <c r="E76" s="174"/>
      <c r="F76" s="173"/>
      <c r="G76" s="173"/>
    </row>
  </sheetData>
  <mergeCells count="12">
    <mergeCell ref="A3:A9"/>
    <mergeCell ref="D4:E5"/>
    <mergeCell ref="C6:C9"/>
    <mergeCell ref="B3:E3"/>
    <mergeCell ref="A1:H1"/>
    <mergeCell ref="F3:G5"/>
    <mergeCell ref="B4:C5"/>
    <mergeCell ref="F6:F9"/>
    <mergeCell ref="G6:G9"/>
    <mergeCell ref="B6:B9"/>
    <mergeCell ref="D6:D9"/>
    <mergeCell ref="E6:E9"/>
  </mergeCells>
  <pageMargins left="0.9055118110236221" right="0.78740157480314965" top="0.98425196850393704" bottom="0.98425196850393704" header="0.51181102362204722" footer="0.51181102362204722"/>
  <pageSetup paperSize="9" scale="90" fitToHeight="3" orientation="landscape" horizontalDpi="300" verticalDpi="300" r:id="rId1"/>
  <headerFooter alignWithMargins="0"/>
  <rowBreaks count="1" manualBreakCount="1">
    <brk id="31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workbookViewId="0">
      <selection activeCell="E6" sqref="E6:E9"/>
    </sheetView>
  </sheetViews>
  <sheetFormatPr defaultRowHeight="15" customHeight="1" x14ac:dyDescent="0.25"/>
  <cols>
    <col min="1" max="1" width="56" customWidth="1"/>
    <col min="2" max="2" width="14" customWidth="1"/>
    <col min="3" max="3" width="16.28515625" customWidth="1"/>
    <col min="4" max="4" width="15" customWidth="1"/>
    <col min="5" max="5" width="14.140625" customWidth="1"/>
    <col min="6" max="6" width="17.42578125" customWidth="1"/>
    <col min="7" max="7" width="13.7109375" customWidth="1"/>
    <col min="8" max="8" width="28" hidden="1" customWidth="1"/>
    <col min="9" max="253" width="28" customWidth="1"/>
  </cols>
  <sheetData>
    <row r="1" spans="1:10" ht="31.5" customHeight="1" x14ac:dyDescent="0.25">
      <c r="A1" s="351" t="s">
        <v>360</v>
      </c>
      <c r="B1" s="351"/>
      <c r="C1" s="351"/>
      <c r="D1" s="351"/>
      <c r="E1" s="351"/>
      <c r="F1" s="351"/>
      <c r="G1" s="351"/>
      <c r="H1" s="132"/>
    </row>
    <row r="2" spans="1:10" x14ac:dyDescent="0.25">
      <c r="A2" s="153"/>
      <c r="B2" s="154"/>
      <c r="C2" s="155"/>
      <c r="D2" s="154"/>
      <c r="E2" s="155"/>
      <c r="F2" s="154"/>
      <c r="G2" s="154"/>
      <c r="H2" s="17" t="s">
        <v>0</v>
      </c>
    </row>
    <row r="3" spans="1:10" ht="15" customHeight="1" x14ac:dyDescent="0.25">
      <c r="A3" s="313" t="s">
        <v>249</v>
      </c>
      <c r="B3" s="342" t="s">
        <v>34</v>
      </c>
      <c r="C3" s="343"/>
      <c r="D3" s="343"/>
      <c r="E3" s="344"/>
      <c r="F3" s="338" t="s">
        <v>2</v>
      </c>
      <c r="G3" s="339"/>
      <c r="H3" s="18"/>
    </row>
    <row r="4" spans="1:10" ht="15" customHeight="1" x14ac:dyDescent="0.25">
      <c r="A4" s="314"/>
      <c r="B4" s="338" t="s">
        <v>35</v>
      </c>
      <c r="C4" s="353"/>
      <c r="D4" s="338" t="s">
        <v>323</v>
      </c>
      <c r="E4" s="339"/>
      <c r="F4" s="346"/>
      <c r="G4" s="347"/>
      <c r="H4" s="18"/>
    </row>
    <row r="5" spans="1:10" ht="15" customHeight="1" x14ac:dyDescent="0.25">
      <c r="A5" s="314"/>
      <c r="B5" s="340"/>
      <c r="C5" s="354"/>
      <c r="D5" s="340"/>
      <c r="E5" s="341"/>
      <c r="F5" s="340"/>
      <c r="G5" s="341"/>
      <c r="H5" s="18"/>
    </row>
    <row r="6" spans="1:10" ht="15" customHeight="1" x14ac:dyDescent="0.25">
      <c r="A6" s="314"/>
      <c r="B6" s="321" t="s">
        <v>318</v>
      </c>
      <c r="C6" s="324" t="s">
        <v>339</v>
      </c>
      <c r="D6" s="321" t="s">
        <v>318</v>
      </c>
      <c r="E6" s="324" t="s">
        <v>339</v>
      </c>
      <c r="F6" s="348" t="s">
        <v>241</v>
      </c>
      <c r="G6" s="242" t="s">
        <v>322</v>
      </c>
      <c r="H6" s="18"/>
    </row>
    <row r="7" spans="1:10" x14ac:dyDescent="0.25">
      <c r="A7" s="314"/>
      <c r="B7" s="322"/>
      <c r="C7" s="325"/>
      <c r="D7" s="322"/>
      <c r="E7" s="325"/>
      <c r="F7" s="349"/>
      <c r="G7" s="244"/>
      <c r="H7" s="18"/>
    </row>
    <row r="8" spans="1:10" ht="15" customHeight="1" x14ac:dyDescent="0.25">
      <c r="A8" s="314"/>
      <c r="B8" s="322"/>
      <c r="C8" s="325"/>
      <c r="D8" s="322"/>
      <c r="E8" s="325"/>
      <c r="F8" s="349"/>
      <c r="G8" s="244"/>
      <c r="H8" s="18"/>
    </row>
    <row r="9" spans="1:10" x14ac:dyDescent="0.25">
      <c r="A9" s="315"/>
      <c r="B9" s="323"/>
      <c r="C9" s="326"/>
      <c r="D9" s="323"/>
      <c r="E9" s="326"/>
      <c r="F9" s="350"/>
      <c r="G9" s="352"/>
      <c r="H9" s="18"/>
    </row>
    <row r="10" spans="1:10" x14ac:dyDescent="0.25">
      <c r="A10" s="100" t="s">
        <v>3</v>
      </c>
      <c r="B10" s="101">
        <v>1</v>
      </c>
      <c r="C10" s="102">
        <v>2</v>
      </c>
      <c r="D10" s="101">
        <v>3</v>
      </c>
      <c r="E10" s="102">
        <v>4</v>
      </c>
      <c r="F10" s="101">
        <v>5</v>
      </c>
      <c r="G10" s="101">
        <v>6</v>
      </c>
      <c r="H10" s="18"/>
    </row>
    <row r="11" spans="1:10" x14ac:dyDescent="0.25">
      <c r="A11" s="193"/>
      <c r="B11" s="194"/>
      <c r="C11" s="195"/>
      <c r="D11" s="194"/>
      <c r="E11" s="195"/>
      <c r="F11" s="194"/>
      <c r="G11" s="194"/>
      <c r="H11" s="18"/>
    </row>
    <row r="12" spans="1:10" x14ac:dyDescent="0.25">
      <c r="A12" s="142" t="s">
        <v>44</v>
      </c>
      <c r="B12" s="143">
        <v>1428506.2166303929</v>
      </c>
      <c r="C12" s="144">
        <v>100.60195403979979</v>
      </c>
      <c r="D12" s="143">
        <v>1273.7590408949054</v>
      </c>
      <c r="E12" s="144">
        <v>108.65520964442004</v>
      </c>
      <c r="F12" s="143">
        <v>2304633.6078663985</v>
      </c>
      <c r="G12" s="143">
        <v>1613.317170787428</v>
      </c>
      <c r="H12" s="20" t="s">
        <v>5</v>
      </c>
      <c r="J12" s="13"/>
    </row>
    <row r="13" spans="1:10" x14ac:dyDescent="0.25">
      <c r="A13" s="145"/>
      <c r="B13" s="146"/>
      <c r="C13" s="147"/>
      <c r="D13" s="146"/>
      <c r="E13" s="147"/>
      <c r="F13" s="146"/>
      <c r="G13" s="146"/>
      <c r="H13" s="20" t="s">
        <v>5</v>
      </c>
    </row>
    <row r="14" spans="1:10" x14ac:dyDescent="0.25">
      <c r="A14" s="142" t="s">
        <v>45</v>
      </c>
      <c r="B14" s="143">
        <v>29401.847563240004</v>
      </c>
      <c r="C14" s="144">
        <v>103.18576601082509</v>
      </c>
      <c r="D14" s="143">
        <v>1014.7867551294007</v>
      </c>
      <c r="E14" s="144">
        <v>106.466164839885</v>
      </c>
      <c r="F14" s="143">
        <v>51438.550635755462</v>
      </c>
      <c r="G14" s="143">
        <v>1749.5006232216203</v>
      </c>
      <c r="H14" s="20" t="s">
        <v>5</v>
      </c>
    </row>
    <row r="15" spans="1:10" x14ac:dyDescent="0.25">
      <c r="A15" s="127" t="s">
        <v>46</v>
      </c>
      <c r="B15" s="148">
        <v>24402.797563239998</v>
      </c>
      <c r="C15" s="149">
        <v>104.52973113181541</v>
      </c>
      <c r="D15" s="148">
        <v>976.11593527805019</v>
      </c>
      <c r="E15" s="149">
        <v>107.73761519718799</v>
      </c>
      <c r="F15" s="148">
        <v>43623.277635755461</v>
      </c>
      <c r="G15" s="148">
        <v>1787.6342875322175</v>
      </c>
      <c r="H15" s="20" t="s">
        <v>5</v>
      </c>
    </row>
    <row r="16" spans="1:10" ht="15" customHeight="1" x14ac:dyDescent="0.25">
      <c r="A16" s="127" t="s">
        <v>244</v>
      </c>
      <c r="B16" s="148">
        <v>4999.0499999999993</v>
      </c>
      <c r="C16" s="149">
        <v>97.092026744225606</v>
      </c>
      <c r="D16" s="148">
        <v>1203.5578593266057</v>
      </c>
      <c r="E16" s="149">
        <v>103.141184340122</v>
      </c>
      <c r="F16" s="148">
        <v>7815.2730000000001</v>
      </c>
      <c r="G16" s="148">
        <v>1563.3516368109943</v>
      </c>
      <c r="H16" s="20"/>
    </row>
    <row r="17" spans="1:8" ht="15" customHeight="1" x14ac:dyDescent="0.25">
      <c r="A17" s="145"/>
      <c r="B17" s="146"/>
      <c r="C17" s="147"/>
      <c r="D17" s="146"/>
      <c r="E17" s="147"/>
      <c r="F17" s="146"/>
      <c r="G17" s="146"/>
      <c r="H17" s="20" t="s">
        <v>5</v>
      </c>
    </row>
    <row r="18" spans="1:8" ht="15" customHeight="1" x14ac:dyDescent="0.25">
      <c r="A18" s="142" t="s">
        <v>47</v>
      </c>
      <c r="B18" s="143">
        <v>426760.45344881155</v>
      </c>
      <c r="C18" s="144">
        <v>98.650840456600392</v>
      </c>
      <c r="D18" s="143">
        <v>1303.2822374255404</v>
      </c>
      <c r="E18" s="144">
        <v>105.59289104066825</v>
      </c>
      <c r="F18" s="143">
        <v>694328.58092822647</v>
      </c>
      <c r="G18" s="143">
        <v>1626.974981672028</v>
      </c>
      <c r="H18" s="20" t="s">
        <v>5</v>
      </c>
    </row>
    <row r="19" spans="1:8" ht="15" customHeight="1" x14ac:dyDescent="0.25">
      <c r="A19" s="142" t="s">
        <v>48</v>
      </c>
      <c r="B19" s="143">
        <v>5952.1799999999985</v>
      </c>
      <c r="C19" s="144">
        <v>100.39415297787558</v>
      </c>
      <c r="D19" s="143">
        <v>1233.9020997348875</v>
      </c>
      <c r="E19" s="144">
        <v>103.86075958435406</v>
      </c>
      <c r="F19" s="143">
        <v>9575.482</v>
      </c>
      <c r="G19" s="143">
        <v>1608.7352869032864</v>
      </c>
      <c r="H19" s="20" t="s">
        <v>5</v>
      </c>
    </row>
    <row r="20" spans="1:8" s="134" customFormat="1" ht="15" customHeight="1" x14ac:dyDescent="0.25">
      <c r="A20" s="127" t="s">
        <v>49</v>
      </c>
      <c r="B20" s="128" t="s">
        <v>261</v>
      </c>
      <c r="C20" s="128" t="s">
        <v>261</v>
      </c>
      <c r="D20" s="128" t="s">
        <v>261</v>
      </c>
      <c r="E20" s="128" t="s">
        <v>261</v>
      </c>
      <c r="F20" s="128" t="s">
        <v>261</v>
      </c>
      <c r="G20" s="128" t="s">
        <v>261</v>
      </c>
      <c r="H20" s="133" t="s">
        <v>5</v>
      </c>
    </row>
    <row r="21" spans="1:8" ht="15" customHeight="1" x14ac:dyDescent="0.25">
      <c r="A21" s="127" t="s">
        <v>50</v>
      </c>
      <c r="B21" s="128" t="s">
        <v>10</v>
      </c>
      <c r="C21" s="150" t="s">
        <v>10</v>
      </c>
      <c r="D21" s="128" t="s">
        <v>10</v>
      </c>
      <c r="E21" s="150" t="s">
        <v>10</v>
      </c>
      <c r="F21" s="128" t="s">
        <v>10</v>
      </c>
      <c r="G21" s="128" t="s">
        <v>10</v>
      </c>
      <c r="H21" s="20" t="s">
        <v>5</v>
      </c>
    </row>
    <row r="22" spans="1:8" s="134" customFormat="1" ht="15" customHeight="1" x14ac:dyDescent="0.25">
      <c r="A22" s="127" t="s">
        <v>330</v>
      </c>
      <c r="B22" s="128" t="s">
        <v>261</v>
      </c>
      <c r="C22" s="128" t="s">
        <v>261</v>
      </c>
      <c r="D22" s="128" t="s">
        <v>261</v>
      </c>
      <c r="E22" s="128" t="s">
        <v>261</v>
      </c>
      <c r="F22" s="128" t="s">
        <v>261</v>
      </c>
      <c r="G22" s="128" t="s">
        <v>261</v>
      </c>
      <c r="H22" s="133" t="s">
        <v>5</v>
      </c>
    </row>
    <row r="23" spans="1:8" ht="15" customHeight="1" x14ac:dyDescent="0.25">
      <c r="A23" s="127" t="s">
        <v>331</v>
      </c>
      <c r="B23" s="148">
        <v>2492.2550000000001</v>
      </c>
      <c r="C23" s="149">
        <v>117.28885762764317</v>
      </c>
      <c r="D23" s="148">
        <v>1176.4370954550529</v>
      </c>
      <c r="E23" s="149">
        <v>102.48629559680276</v>
      </c>
      <c r="F23" s="148">
        <v>4132.2120000000004</v>
      </c>
      <c r="G23" s="148">
        <v>1658.0213501427422</v>
      </c>
      <c r="H23" s="20" t="s">
        <v>5</v>
      </c>
    </row>
    <row r="24" spans="1:8" ht="15" customHeight="1" x14ac:dyDescent="0.25">
      <c r="A24" s="127" t="s">
        <v>51</v>
      </c>
      <c r="B24" s="148">
        <v>647.02499999999998</v>
      </c>
      <c r="C24" s="149">
        <v>95.297886442300609</v>
      </c>
      <c r="D24" s="148">
        <v>1947.561660420128</v>
      </c>
      <c r="E24" s="149">
        <v>105.61091632172752</v>
      </c>
      <c r="F24" s="148">
        <v>1119.05</v>
      </c>
      <c r="G24" s="148">
        <v>1729.5313164097215</v>
      </c>
      <c r="H24" s="20" t="s">
        <v>5</v>
      </c>
    </row>
    <row r="25" spans="1:8" ht="15" customHeight="1" x14ac:dyDescent="0.25">
      <c r="A25" s="145"/>
      <c r="B25" s="146"/>
      <c r="C25" s="147"/>
      <c r="D25" s="146"/>
      <c r="E25" s="147"/>
      <c r="F25" s="146"/>
      <c r="G25" s="146"/>
      <c r="H25" s="20" t="s">
        <v>5</v>
      </c>
    </row>
    <row r="26" spans="1:8" ht="15" customHeight="1" x14ac:dyDescent="0.25">
      <c r="A26" s="142" t="s">
        <v>52</v>
      </c>
      <c r="B26" s="143">
        <v>382970.45568281313</v>
      </c>
      <c r="C26" s="144">
        <v>98.717365162103036</v>
      </c>
      <c r="D26" s="143">
        <v>1291.7817751972191</v>
      </c>
      <c r="E26" s="144">
        <v>105.4423427372557</v>
      </c>
      <c r="F26" s="143">
        <v>623206.11527092045</v>
      </c>
      <c r="G26" s="143">
        <v>1627.2955420537119</v>
      </c>
      <c r="H26" s="20" t="s">
        <v>5</v>
      </c>
    </row>
    <row r="27" spans="1:8" ht="15" customHeight="1" x14ac:dyDescent="0.25">
      <c r="A27" s="127" t="s">
        <v>53</v>
      </c>
      <c r="B27" s="148">
        <v>27194.592428979748</v>
      </c>
      <c r="C27" s="149">
        <v>103.2817436852819</v>
      </c>
      <c r="D27" s="148">
        <v>1039.7702284879117</v>
      </c>
      <c r="E27" s="149">
        <v>108.59533519870578</v>
      </c>
      <c r="F27" s="148">
        <v>45243.523072336109</v>
      </c>
      <c r="G27" s="148">
        <v>1663.6955744231941</v>
      </c>
      <c r="H27" s="20" t="s">
        <v>5</v>
      </c>
    </row>
    <row r="28" spans="1:8" ht="15" customHeight="1" x14ac:dyDescent="0.25">
      <c r="A28" s="127" t="s">
        <v>332</v>
      </c>
      <c r="B28" s="148">
        <v>3617.6749998117502</v>
      </c>
      <c r="C28" s="149">
        <v>95.300520564629693</v>
      </c>
      <c r="D28" s="148">
        <v>1309.3808377724272</v>
      </c>
      <c r="E28" s="149">
        <v>108.27983237440155</v>
      </c>
      <c r="F28" s="148">
        <v>5972.3164107892899</v>
      </c>
      <c r="G28" s="148">
        <v>1650.8714605651601</v>
      </c>
      <c r="H28" s="20" t="s">
        <v>5</v>
      </c>
    </row>
    <row r="29" spans="1:8" ht="15" customHeight="1" x14ac:dyDescent="0.25">
      <c r="A29" s="127" t="s">
        <v>333</v>
      </c>
      <c r="B29" s="128" t="s">
        <v>10</v>
      </c>
      <c r="C29" s="128" t="s">
        <v>10</v>
      </c>
      <c r="D29" s="128" t="s">
        <v>10</v>
      </c>
      <c r="E29" s="128" t="s">
        <v>10</v>
      </c>
      <c r="F29" s="128" t="s">
        <v>10</v>
      </c>
      <c r="G29" s="128" t="s">
        <v>10</v>
      </c>
      <c r="H29" s="20" t="s">
        <v>5</v>
      </c>
    </row>
    <row r="30" spans="1:8" ht="15" customHeight="1" x14ac:dyDescent="0.25">
      <c r="A30" s="127" t="s">
        <v>54</v>
      </c>
      <c r="B30" s="148">
        <v>4710.75249979625</v>
      </c>
      <c r="C30" s="149">
        <v>99.199405272265992</v>
      </c>
      <c r="D30" s="148">
        <v>963.52173367247804</v>
      </c>
      <c r="E30" s="149">
        <v>107.08419082692208</v>
      </c>
      <c r="F30" s="148">
        <v>7562.4722774251813</v>
      </c>
      <c r="G30" s="148">
        <v>1605.3639578288764</v>
      </c>
      <c r="H30" s="20" t="s">
        <v>5</v>
      </c>
    </row>
    <row r="31" spans="1:8" ht="15" customHeight="1" x14ac:dyDescent="0.25">
      <c r="A31" s="127" t="s">
        <v>55</v>
      </c>
      <c r="B31" s="148">
        <v>9224.777113407501</v>
      </c>
      <c r="C31" s="149">
        <v>87.755999376087402</v>
      </c>
      <c r="D31" s="148">
        <v>687.84941534712755</v>
      </c>
      <c r="E31" s="149">
        <v>107.38714778420493</v>
      </c>
      <c r="F31" s="148">
        <v>14704.831447715518</v>
      </c>
      <c r="G31" s="148">
        <v>1594.0581834051234</v>
      </c>
      <c r="H31" s="20" t="s">
        <v>5</v>
      </c>
    </row>
    <row r="32" spans="1:8" ht="15" customHeight="1" x14ac:dyDescent="0.25">
      <c r="A32" s="127" t="s">
        <v>56</v>
      </c>
      <c r="B32" s="148">
        <v>8964.6708328865006</v>
      </c>
      <c r="C32" s="149">
        <v>92.037694223360973</v>
      </c>
      <c r="D32" s="148">
        <v>872.20086410621207</v>
      </c>
      <c r="E32" s="149">
        <v>108.31064900788712</v>
      </c>
      <c r="F32" s="148">
        <v>13863.650832637892</v>
      </c>
      <c r="G32" s="148">
        <v>1546.4762835217216</v>
      </c>
      <c r="H32" s="20" t="s">
        <v>5</v>
      </c>
    </row>
    <row r="33" spans="1:8" ht="15" customHeight="1" x14ac:dyDescent="0.25">
      <c r="A33" s="127" t="s">
        <v>57</v>
      </c>
      <c r="B33" s="148">
        <v>6078.0174999927485</v>
      </c>
      <c r="C33" s="149">
        <v>97.57157581639072</v>
      </c>
      <c r="D33" s="148">
        <v>943.14304889738014</v>
      </c>
      <c r="E33" s="149">
        <v>107.44143616747223</v>
      </c>
      <c r="F33" s="148">
        <v>9931.4049916245967</v>
      </c>
      <c r="G33" s="148">
        <v>1633.9875611803432</v>
      </c>
      <c r="H33" s="20" t="s">
        <v>5</v>
      </c>
    </row>
    <row r="34" spans="1:8" ht="15" customHeight="1" x14ac:dyDescent="0.25">
      <c r="A34" s="127" t="s">
        <v>58</v>
      </c>
      <c r="B34" s="148">
        <v>6613.5340910322511</v>
      </c>
      <c r="C34" s="149">
        <v>103.49144231510353</v>
      </c>
      <c r="D34" s="148">
        <v>1297.2877461377914</v>
      </c>
      <c r="E34" s="149">
        <v>106.29029067097773</v>
      </c>
      <c r="F34" s="148">
        <v>10856.3608183748</v>
      </c>
      <c r="G34" s="148">
        <v>1641.5369859657474</v>
      </c>
      <c r="H34" s="20" t="s">
        <v>5</v>
      </c>
    </row>
    <row r="35" spans="1:8" ht="15" customHeight="1" x14ac:dyDescent="0.25">
      <c r="A35" s="127" t="s">
        <v>59</v>
      </c>
      <c r="B35" s="148">
        <v>2413.1843749999998</v>
      </c>
      <c r="C35" s="149">
        <v>84.054871829814942</v>
      </c>
      <c r="D35" s="148">
        <v>1103.297639659216</v>
      </c>
      <c r="E35" s="149">
        <v>106.70613472305193</v>
      </c>
      <c r="F35" s="148">
        <v>4002.5193749999999</v>
      </c>
      <c r="G35" s="148">
        <v>1658.6048776318637</v>
      </c>
      <c r="H35" s="20" t="s">
        <v>5</v>
      </c>
    </row>
    <row r="36" spans="1:8" ht="15" customHeight="1" x14ac:dyDescent="0.25">
      <c r="A36" s="127" t="s">
        <v>60</v>
      </c>
      <c r="B36" s="148">
        <v>2548.1749999999997</v>
      </c>
      <c r="C36" s="149">
        <v>96.845515786673246</v>
      </c>
      <c r="D36" s="148">
        <v>2472.348020315193</v>
      </c>
      <c r="E36" s="149">
        <v>104.91555483237977</v>
      </c>
      <c r="F36" s="148">
        <v>4218.6109999999999</v>
      </c>
      <c r="G36" s="148">
        <v>1655.5421036624252</v>
      </c>
      <c r="H36" s="20" t="s">
        <v>5</v>
      </c>
    </row>
    <row r="37" spans="1:8" ht="15" customHeight="1" x14ac:dyDescent="0.25">
      <c r="A37" s="127" t="s">
        <v>61</v>
      </c>
      <c r="B37" s="148">
        <v>7191.1250000000009</v>
      </c>
      <c r="C37" s="149">
        <v>93.731568619263356</v>
      </c>
      <c r="D37" s="148">
        <v>1374.8597634816063</v>
      </c>
      <c r="E37" s="149">
        <v>105.0067796632263</v>
      </c>
      <c r="F37" s="148">
        <v>11759.374</v>
      </c>
      <c r="G37" s="148">
        <v>1635.2620765179299</v>
      </c>
      <c r="H37" s="20" t="s">
        <v>5</v>
      </c>
    </row>
    <row r="38" spans="1:8" ht="15" customHeight="1" x14ac:dyDescent="0.25">
      <c r="A38" s="127" t="s">
        <v>62</v>
      </c>
      <c r="B38" s="148">
        <v>2145.15</v>
      </c>
      <c r="C38" s="149">
        <v>100.84620266553839</v>
      </c>
      <c r="D38" s="148">
        <v>1279.2974073297128</v>
      </c>
      <c r="E38" s="149">
        <v>104.14461502865262</v>
      </c>
      <c r="F38" s="148">
        <v>3492.6610000000001</v>
      </c>
      <c r="G38" s="148">
        <v>1628.1663286949629</v>
      </c>
      <c r="H38" s="20" t="s">
        <v>5</v>
      </c>
    </row>
    <row r="39" spans="1:8" ht="15" customHeight="1" x14ac:dyDescent="0.25">
      <c r="A39" s="127" t="s">
        <v>63</v>
      </c>
      <c r="B39" s="148">
        <v>32396.794414175503</v>
      </c>
      <c r="C39" s="149">
        <v>96.097079563148682</v>
      </c>
      <c r="D39" s="148">
        <v>1209.1632066026802</v>
      </c>
      <c r="E39" s="149">
        <v>106.05685174126103</v>
      </c>
      <c r="F39" s="148">
        <v>52697.580581356066</v>
      </c>
      <c r="G39" s="148">
        <v>1626.6294716583989</v>
      </c>
      <c r="H39" s="20" t="s">
        <v>5</v>
      </c>
    </row>
    <row r="40" spans="1:8" ht="15" customHeight="1" x14ac:dyDescent="0.25">
      <c r="A40" s="127" t="s">
        <v>64</v>
      </c>
      <c r="B40" s="148">
        <v>13127.066389462752</v>
      </c>
      <c r="C40" s="149">
        <v>98.818046705525049</v>
      </c>
      <c r="D40" s="148">
        <v>1374.8219790391879</v>
      </c>
      <c r="E40" s="149">
        <v>104.54431167941543</v>
      </c>
      <c r="F40" s="148">
        <v>21730.115948198629</v>
      </c>
      <c r="G40" s="148">
        <v>1655.367262074765</v>
      </c>
      <c r="H40" s="20" t="s">
        <v>5</v>
      </c>
    </row>
    <row r="41" spans="1:8" ht="15" customHeight="1" x14ac:dyDescent="0.25">
      <c r="A41" s="127" t="s">
        <v>247</v>
      </c>
      <c r="B41" s="148">
        <v>22656.649999999998</v>
      </c>
      <c r="C41" s="149">
        <v>97.894799379965562</v>
      </c>
      <c r="D41" s="148">
        <v>1557.5238984286441</v>
      </c>
      <c r="E41" s="149">
        <v>100.30990638147723</v>
      </c>
      <c r="F41" s="148">
        <v>35071.006000000001</v>
      </c>
      <c r="G41" s="148">
        <v>1547.934315090713</v>
      </c>
      <c r="H41" s="20" t="s">
        <v>5</v>
      </c>
    </row>
    <row r="42" spans="1:8" ht="15" customHeight="1" x14ac:dyDescent="0.25">
      <c r="A42" s="127" t="s">
        <v>65</v>
      </c>
      <c r="B42" s="148">
        <v>37095.931436226485</v>
      </c>
      <c r="C42" s="149">
        <v>101.34105585960592</v>
      </c>
      <c r="D42" s="148">
        <v>1172.4398091936771</v>
      </c>
      <c r="E42" s="149">
        <v>102.32298663308639</v>
      </c>
      <c r="F42" s="148">
        <v>60728.734899713854</v>
      </c>
      <c r="G42" s="148">
        <v>1637.0726532130816</v>
      </c>
      <c r="H42" s="20" t="s">
        <v>5</v>
      </c>
    </row>
    <row r="43" spans="1:8" ht="15" customHeight="1" x14ac:dyDescent="0.25">
      <c r="A43" s="127" t="s">
        <v>66</v>
      </c>
      <c r="B43" s="148">
        <v>13275.736159686754</v>
      </c>
      <c r="C43" s="149">
        <v>96.288937539195402</v>
      </c>
      <c r="D43" s="148">
        <v>1230.3784212294702</v>
      </c>
      <c r="E43" s="149">
        <v>108.82587805433657</v>
      </c>
      <c r="F43" s="148">
        <v>21832.476053810671</v>
      </c>
      <c r="G43" s="148">
        <v>1644.5397672264237</v>
      </c>
      <c r="H43" s="20" t="s">
        <v>5</v>
      </c>
    </row>
    <row r="44" spans="1:8" ht="15" customHeight="1" x14ac:dyDescent="0.25">
      <c r="A44" s="127" t="s">
        <v>67</v>
      </c>
      <c r="B44" s="148">
        <v>32546.397330525499</v>
      </c>
      <c r="C44" s="149">
        <v>98.485239571449654</v>
      </c>
      <c r="D44" s="148">
        <v>1246.8447849092138</v>
      </c>
      <c r="E44" s="149">
        <v>106.02728845579507</v>
      </c>
      <c r="F44" s="148">
        <v>53128.579559154372</v>
      </c>
      <c r="G44" s="148">
        <v>1632.3951010493163</v>
      </c>
      <c r="H44" s="20" t="s">
        <v>5</v>
      </c>
    </row>
    <row r="45" spans="1:8" ht="15" customHeight="1" x14ac:dyDescent="0.25">
      <c r="A45" s="127" t="s">
        <v>68</v>
      </c>
      <c r="B45" s="148">
        <v>42045.260089795003</v>
      </c>
      <c r="C45" s="149">
        <v>98.32516169569864</v>
      </c>
      <c r="D45" s="148">
        <v>1353.9779044863531</v>
      </c>
      <c r="E45" s="149">
        <v>104.77118954892495</v>
      </c>
      <c r="F45" s="148">
        <v>68745.708384606143</v>
      </c>
      <c r="G45" s="148">
        <v>1635.0406261677929</v>
      </c>
      <c r="H45" s="20" t="s">
        <v>5</v>
      </c>
    </row>
    <row r="46" spans="1:8" ht="15" customHeight="1" x14ac:dyDescent="0.25">
      <c r="A46" s="127" t="s">
        <v>69</v>
      </c>
      <c r="B46" s="148">
        <v>80197.953156569012</v>
      </c>
      <c r="C46" s="149">
        <v>101.15082519645992</v>
      </c>
      <c r="D46" s="148">
        <v>1517.2505381929288</v>
      </c>
      <c r="E46" s="149">
        <v>105.50433415539237</v>
      </c>
      <c r="F46" s="148">
        <v>129700.12282569236</v>
      </c>
      <c r="G46" s="148">
        <v>1617.2497890623365</v>
      </c>
      <c r="H46" s="20" t="s">
        <v>5</v>
      </c>
    </row>
    <row r="47" spans="1:8" ht="15" customHeight="1" x14ac:dyDescent="0.25">
      <c r="A47" s="127" t="s">
        <v>70</v>
      </c>
      <c r="B47" s="148">
        <v>3872.0250000000001</v>
      </c>
      <c r="C47" s="149">
        <v>106.44303327697828</v>
      </c>
      <c r="D47" s="148">
        <v>1309.739735668029</v>
      </c>
      <c r="E47" s="149">
        <v>106.76127912209883</v>
      </c>
      <c r="F47" s="148">
        <v>6512.1130000000003</v>
      </c>
      <c r="G47" s="148">
        <v>1681.8365067374307</v>
      </c>
      <c r="H47" s="20" t="s">
        <v>5</v>
      </c>
    </row>
    <row r="48" spans="1:8" ht="15" customHeight="1" x14ac:dyDescent="0.25">
      <c r="A48" s="127" t="s">
        <v>71</v>
      </c>
      <c r="B48" s="148">
        <v>10931.797221780751</v>
      </c>
      <c r="C48" s="149">
        <v>96.883103882059373</v>
      </c>
      <c r="D48" s="148">
        <v>1014.8611623282014</v>
      </c>
      <c r="E48" s="149">
        <v>104.68121833995126</v>
      </c>
      <c r="F48" s="148">
        <v>17820.614888156597</v>
      </c>
      <c r="G48" s="148">
        <v>1630.1633232503084</v>
      </c>
      <c r="H48" s="20" t="s">
        <v>5</v>
      </c>
    </row>
    <row r="49" spans="1:8" ht="15" customHeight="1" x14ac:dyDescent="0.25">
      <c r="A49" s="127" t="s">
        <v>72</v>
      </c>
      <c r="B49" s="148">
        <v>4426.8700890767504</v>
      </c>
      <c r="C49" s="149">
        <v>97.735028098026021</v>
      </c>
      <c r="D49" s="148">
        <v>1051.5147649483908</v>
      </c>
      <c r="E49" s="149">
        <v>106.46887146939142</v>
      </c>
      <c r="F49" s="148">
        <v>7264.5607615306599</v>
      </c>
      <c r="G49" s="148">
        <v>1641.0151225028892</v>
      </c>
      <c r="H49" s="20" t="s">
        <v>5</v>
      </c>
    </row>
    <row r="50" spans="1:8" ht="15" customHeight="1" x14ac:dyDescent="0.25">
      <c r="A50" s="127" t="s">
        <v>73</v>
      </c>
      <c r="B50" s="148">
        <v>9696.3205546079953</v>
      </c>
      <c r="C50" s="149">
        <v>98.735943303012135</v>
      </c>
      <c r="D50" s="148">
        <v>1520.9156074236089</v>
      </c>
      <c r="E50" s="149">
        <v>105.63053445285162</v>
      </c>
      <c r="F50" s="148">
        <v>16366.777142797693</v>
      </c>
      <c r="G50" s="148">
        <v>1687.9368880827365</v>
      </c>
      <c r="H50" s="20" t="s">
        <v>5</v>
      </c>
    </row>
    <row r="51" spans="1:8" ht="15" customHeight="1" x14ac:dyDescent="0.25">
      <c r="A51" s="145"/>
      <c r="B51" s="148"/>
      <c r="C51" s="149"/>
      <c r="D51" s="148"/>
      <c r="E51" s="149"/>
      <c r="F51" s="148"/>
      <c r="G51" s="148"/>
      <c r="H51" s="20" t="s">
        <v>5</v>
      </c>
    </row>
    <row r="52" spans="1:8" ht="15" customHeight="1" x14ac:dyDescent="0.25">
      <c r="A52" s="142" t="s">
        <v>74</v>
      </c>
      <c r="B52" s="143">
        <v>16468.2858216065</v>
      </c>
      <c r="C52" s="144">
        <v>96.328603181199639</v>
      </c>
      <c r="D52" s="143">
        <v>1853.8337802184535</v>
      </c>
      <c r="E52" s="144">
        <v>106.79640737566115</v>
      </c>
      <c r="F52" s="143">
        <v>26967.448643507545</v>
      </c>
      <c r="G52" s="143">
        <v>1637.5382924266517</v>
      </c>
      <c r="H52" s="20" t="s">
        <v>5</v>
      </c>
    </row>
    <row r="53" spans="1:8" ht="15" customHeight="1" x14ac:dyDescent="0.25">
      <c r="A53" s="127" t="s">
        <v>75</v>
      </c>
      <c r="B53" s="148">
        <v>16468.2858216065</v>
      </c>
      <c r="C53" s="149">
        <v>96.328603181199639</v>
      </c>
      <c r="D53" s="148">
        <v>1853.8337802184535</v>
      </c>
      <c r="E53" s="149">
        <v>106.79640737566115</v>
      </c>
      <c r="F53" s="148">
        <v>26967.448643507545</v>
      </c>
      <c r="G53" s="148">
        <v>1637.5382924266517</v>
      </c>
      <c r="H53" s="20" t="s">
        <v>5</v>
      </c>
    </row>
    <row r="54" spans="1:8" ht="15" customHeight="1" x14ac:dyDescent="0.25">
      <c r="A54" s="145"/>
      <c r="B54" s="148"/>
      <c r="C54" s="149"/>
      <c r="D54" s="148"/>
      <c r="E54" s="149"/>
      <c r="F54" s="148"/>
      <c r="G54" s="148"/>
      <c r="H54" s="20" t="s">
        <v>5</v>
      </c>
    </row>
    <row r="55" spans="1:8" ht="15" customHeight="1" x14ac:dyDescent="0.25">
      <c r="A55" s="142" t="s">
        <v>76</v>
      </c>
      <c r="B55" s="143">
        <v>21369.531944392002</v>
      </c>
      <c r="C55" s="144">
        <v>98.81532288407486</v>
      </c>
      <c r="D55" s="143">
        <v>1104.4318438280018</v>
      </c>
      <c r="E55" s="144">
        <v>108.87206241888718</v>
      </c>
      <c r="F55" s="143">
        <v>34579.535013798566</v>
      </c>
      <c r="G55" s="143">
        <v>1618.1699769457637</v>
      </c>
      <c r="H55" s="20" t="s">
        <v>5</v>
      </c>
    </row>
    <row r="56" spans="1:8" ht="15" customHeight="1" x14ac:dyDescent="0.25">
      <c r="A56" s="127" t="s">
        <v>77</v>
      </c>
      <c r="B56" s="148">
        <v>10886.95</v>
      </c>
      <c r="C56" s="149">
        <v>98.837045678412721</v>
      </c>
      <c r="D56" s="148">
        <v>1107.0418559223044</v>
      </c>
      <c r="E56" s="149">
        <v>107.73601083672632</v>
      </c>
      <c r="F56" s="148">
        <v>17163.258000000002</v>
      </c>
      <c r="G56" s="148">
        <v>1576.498284643541</v>
      </c>
      <c r="H56" s="20" t="s">
        <v>5</v>
      </c>
    </row>
    <row r="57" spans="1:8" ht="15" customHeight="1" x14ac:dyDescent="0.25">
      <c r="A57" s="127" t="s">
        <v>78</v>
      </c>
      <c r="B57" s="148">
        <v>149.32499999999999</v>
      </c>
      <c r="C57" s="149">
        <v>83.961203261175129</v>
      </c>
      <c r="D57" s="148">
        <v>1512.7507115352421</v>
      </c>
      <c r="E57" s="149">
        <v>111.70427040315498</v>
      </c>
      <c r="F57" s="148">
        <v>246.47499999999999</v>
      </c>
      <c r="G57" s="148">
        <v>1650.5943412020761</v>
      </c>
      <c r="H57" s="20" t="s">
        <v>5</v>
      </c>
    </row>
    <row r="58" spans="1:8" ht="15" customHeight="1" x14ac:dyDescent="0.25">
      <c r="A58" s="127" t="s">
        <v>79</v>
      </c>
      <c r="B58" s="148">
        <v>10176.281944391996</v>
      </c>
      <c r="C58" s="149">
        <v>99.519140681482085</v>
      </c>
      <c r="D58" s="148">
        <v>1097.9499154479383</v>
      </c>
      <c r="E58" s="149">
        <v>109.98135758589488</v>
      </c>
      <c r="F58" s="148">
        <v>16910.810013798571</v>
      </c>
      <c r="G58" s="148">
        <v>1661.7867022756654</v>
      </c>
      <c r="H58" s="20" t="s">
        <v>5</v>
      </c>
    </row>
    <row r="59" spans="1:8" ht="15" customHeight="1" x14ac:dyDescent="0.25">
      <c r="A59" s="127" t="s">
        <v>80</v>
      </c>
      <c r="B59" s="148">
        <v>156.97500000000002</v>
      </c>
      <c r="C59" s="149">
        <v>75.696202531645596</v>
      </c>
      <c r="D59" s="148">
        <v>955.2019960715611</v>
      </c>
      <c r="E59" s="149">
        <v>116.30930120203587</v>
      </c>
      <c r="F59" s="148">
        <v>258.99200000000002</v>
      </c>
      <c r="G59" s="148">
        <v>1649.8932951106863</v>
      </c>
      <c r="H59" s="20" t="s">
        <v>5</v>
      </c>
    </row>
    <row r="60" spans="1:8" ht="15" customHeight="1" x14ac:dyDescent="0.25">
      <c r="A60" s="145"/>
      <c r="B60" s="148"/>
      <c r="C60" s="149"/>
      <c r="D60" s="148"/>
      <c r="E60" s="149"/>
      <c r="F60" s="148"/>
      <c r="G60" s="148"/>
      <c r="H60" s="20" t="s">
        <v>5</v>
      </c>
    </row>
    <row r="61" spans="1:8" ht="15" customHeight="1" x14ac:dyDescent="0.25">
      <c r="A61" s="142" t="s">
        <v>81</v>
      </c>
      <c r="B61" s="143">
        <v>35090.064871424744</v>
      </c>
      <c r="C61" s="144">
        <v>93.546180954513602</v>
      </c>
      <c r="D61" s="143">
        <v>1231.8437641156277</v>
      </c>
      <c r="E61" s="144">
        <v>108.75624913798893</v>
      </c>
      <c r="F61" s="143">
        <v>59031.739373691351</v>
      </c>
      <c r="G61" s="143">
        <v>1682.2921128813095</v>
      </c>
      <c r="H61" s="20" t="s">
        <v>5</v>
      </c>
    </row>
    <row r="62" spans="1:8" ht="15" customHeight="1" x14ac:dyDescent="0.25">
      <c r="A62" s="127" t="s">
        <v>82</v>
      </c>
      <c r="B62" s="148">
        <v>9357.8492582625004</v>
      </c>
      <c r="C62" s="149">
        <v>82.914109437253842</v>
      </c>
      <c r="D62" s="148">
        <v>1015.6628875432367</v>
      </c>
      <c r="E62" s="149">
        <v>113.76886884087438</v>
      </c>
      <c r="F62" s="148">
        <v>15390.816342781236</v>
      </c>
      <c r="G62" s="148">
        <v>1644.6959037293677</v>
      </c>
      <c r="H62" s="20" t="s">
        <v>5</v>
      </c>
    </row>
    <row r="63" spans="1:8" ht="15" customHeight="1" x14ac:dyDescent="0.25">
      <c r="A63" s="127" t="s">
        <v>83</v>
      </c>
      <c r="B63" s="148">
        <v>13047.6388078605</v>
      </c>
      <c r="C63" s="149">
        <v>99.084725804934337</v>
      </c>
      <c r="D63" s="148">
        <v>1488.1490322342227</v>
      </c>
      <c r="E63" s="149">
        <v>106.98677689382923</v>
      </c>
      <c r="F63" s="148">
        <v>22111.401133650263</v>
      </c>
      <c r="G63" s="148">
        <v>1694.666863427376</v>
      </c>
      <c r="H63" s="20" t="s">
        <v>5</v>
      </c>
    </row>
    <row r="64" spans="1:8" ht="15" customHeight="1" x14ac:dyDescent="0.25">
      <c r="A64" s="127" t="s">
        <v>84</v>
      </c>
      <c r="B64" s="148">
        <v>12684.576805301749</v>
      </c>
      <c r="C64" s="149">
        <v>97.150733804183886</v>
      </c>
      <c r="D64" s="148">
        <v>1127.6865243622626</v>
      </c>
      <c r="E64" s="149">
        <v>104.45919394651861</v>
      </c>
      <c r="F64" s="148">
        <v>21529.521897259841</v>
      </c>
      <c r="G64" s="148">
        <v>1697.2991868566862</v>
      </c>
      <c r="H64" s="20" t="s">
        <v>5</v>
      </c>
    </row>
    <row r="65" spans="1:8" ht="15" customHeight="1" x14ac:dyDescent="0.25">
      <c r="A65" s="145"/>
      <c r="B65" s="148"/>
      <c r="C65" s="149"/>
      <c r="D65" s="148"/>
      <c r="E65" s="149"/>
      <c r="F65" s="148"/>
      <c r="G65" s="148"/>
      <c r="H65" s="20" t="s">
        <v>5</v>
      </c>
    </row>
    <row r="66" spans="1:8" ht="15" customHeight="1" x14ac:dyDescent="0.25">
      <c r="A66" s="142" t="s">
        <v>85</v>
      </c>
      <c r="B66" s="143">
        <v>143208.0469826975</v>
      </c>
      <c r="C66" s="144">
        <v>102.00208563774042</v>
      </c>
      <c r="D66" s="143">
        <v>1144.0953434494834</v>
      </c>
      <c r="E66" s="144">
        <v>106.38869575640373</v>
      </c>
      <c r="F66" s="143">
        <v>242122.32078378618</v>
      </c>
      <c r="G66" s="143">
        <v>1690.703322090829</v>
      </c>
      <c r="H66" s="20" t="s">
        <v>5</v>
      </c>
    </row>
    <row r="67" spans="1:8" ht="15" customHeight="1" x14ac:dyDescent="0.25">
      <c r="A67" s="127" t="s">
        <v>86</v>
      </c>
      <c r="B67" s="148">
        <v>11704.821897122754</v>
      </c>
      <c r="C67" s="149">
        <v>104.10019458264624</v>
      </c>
      <c r="D67" s="148">
        <v>1284.42619449463</v>
      </c>
      <c r="E67" s="149">
        <v>97.816365839013898</v>
      </c>
      <c r="F67" s="148">
        <v>20048.279217262254</v>
      </c>
      <c r="G67" s="148">
        <v>1712.8222362948097</v>
      </c>
      <c r="H67" s="20" t="s">
        <v>5</v>
      </c>
    </row>
    <row r="68" spans="1:8" ht="15" customHeight="1" x14ac:dyDescent="0.25">
      <c r="A68" s="127" t="s">
        <v>87</v>
      </c>
      <c r="B68" s="148">
        <v>51163.472294011975</v>
      </c>
      <c r="C68" s="149">
        <v>105.66658127128656</v>
      </c>
      <c r="D68" s="148">
        <v>1409.97017458806</v>
      </c>
      <c r="E68" s="149">
        <v>105.06997627506611</v>
      </c>
      <c r="F68" s="148">
        <v>87941.421771181165</v>
      </c>
      <c r="G68" s="148">
        <v>1718.8321634197134</v>
      </c>
      <c r="H68" s="20" t="s">
        <v>5</v>
      </c>
    </row>
    <row r="69" spans="1:8" ht="15" customHeight="1" x14ac:dyDescent="0.25">
      <c r="A69" s="127" t="s">
        <v>88</v>
      </c>
      <c r="B69" s="148">
        <v>80339.752791562758</v>
      </c>
      <c r="C69" s="149">
        <v>99.512112365731497</v>
      </c>
      <c r="D69" s="148">
        <v>954.33091618838955</v>
      </c>
      <c r="E69" s="149">
        <v>108.14828150714391</v>
      </c>
      <c r="F69" s="148">
        <v>134132.61979534282</v>
      </c>
      <c r="G69" s="148">
        <v>1669.567245786066</v>
      </c>
      <c r="H69" s="20" t="s">
        <v>5</v>
      </c>
    </row>
    <row r="70" spans="1:8" ht="15" customHeight="1" x14ac:dyDescent="0.25">
      <c r="A70" s="145"/>
      <c r="B70" s="148"/>
      <c r="C70" s="149"/>
      <c r="D70" s="148"/>
      <c r="E70" s="149"/>
      <c r="F70" s="148"/>
      <c r="G70" s="148"/>
      <c r="H70" s="20" t="s">
        <v>5</v>
      </c>
    </row>
    <row r="71" spans="1:8" ht="15" customHeight="1" x14ac:dyDescent="0.25">
      <c r="A71" s="142" t="s">
        <v>89</v>
      </c>
      <c r="B71" s="143">
        <v>104333.12911530102</v>
      </c>
      <c r="C71" s="144">
        <v>102.7642588863196</v>
      </c>
      <c r="D71" s="143">
        <v>1123.8829392320156</v>
      </c>
      <c r="E71" s="144">
        <v>107.62615927139139</v>
      </c>
      <c r="F71" s="143">
        <v>173381.53167474514</v>
      </c>
      <c r="G71" s="143">
        <v>1661.8070707257048</v>
      </c>
      <c r="H71" s="20" t="s">
        <v>5</v>
      </c>
    </row>
    <row r="72" spans="1:8" ht="15" customHeight="1" x14ac:dyDescent="0.25">
      <c r="A72" s="127" t="s">
        <v>90</v>
      </c>
      <c r="B72" s="148">
        <v>52704.951597519772</v>
      </c>
      <c r="C72" s="149">
        <v>104.28375751597549</v>
      </c>
      <c r="D72" s="148">
        <v>1065.5479662163286</v>
      </c>
      <c r="E72" s="149">
        <v>108.459382487084</v>
      </c>
      <c r="F72" s="148">
        <v>89469.154874797532</v>
      </c>
      <c r="G72" s="148">
        <v>1697.5474251077358</v>
      </c>
      <c r="H72" s="20" t="s">
        <v>5</v>
      </c>
    </row>
    <row r="73" spans="1:8" ht="15" customHeight="1" x14ac:dyDescent="0.25">
      <c r="A73" s="127" t="s">
        <v>91</v>
      </c>
      <c r="B73" s="148">
        <v>278.60000000000002</v>
      </c>
      <c r="C73" s="149">
        <v>91.682435211846979</v>
      </c>
      <c r="D73" s="148">
        <v>1578.632447954056</v>
      </c>
      <c r="E73" s="149">
        <v>122.60266464755152</v>
      </c>
      <c r="F73" s="148">
        <v>501.13900000000001</v>
      </c>
      <c r="G73" s="148">
        <v>1798.7760229720027</v>
      </c>
      <c r="H73" s="20" t="s">
        <v>5</v>
      </c>
    </row>
    <row r="74" spans="1:8" ht="15" customHeight="1" x14ac:dyDescent="0.25">
      <c r="A74" s="127" t="s">
        <v>92</v>
      </c>
      <c r="B74" s="148">
        <v>466.875</v>
      </c>
      <c r="C74" s="149">
        <v>90.982168958581966</v>
      </c>
      <c r="D74" s="148">
        <v>2196.3905399375276</v>
      </c>
      <c r="E74" s="149">
        <v>102.77623074522124</v>
      </c>
      <c r="F74" s="148">
        <v>812.697</v>
      </c>
      <c r="G74" s="148">
        <v>1740.7164658634538</v>
      </c>
      <c r="H74" s="20" t="s">
        <v>5</v>
      </c>
    </row>
    <row r="75" spans="1:8" ht="15" customHeight="1" x14ac:dyDescent="0.25">
      <c r="A75" s="127" t="s">
        <v>93</v>
      </c>
      <c r="B75" s="148">
        <v>36072.427517781252</v>
      </c>
      <c r="C75" s="149">
        <v>102.23096591165506</v>
      </c>
      <c r="D75" s="148">
        <v>1297.4057670143713</v>
      </c>
      <c r="E75" s="149">
        <v>106.12267229876866</v>
      </c>
      <c r="F75" s="148">
        <v>59689.18979994757</v>
      </c>
      <c r="G75" s="148">
        <v>1654.7039915881696</v>
      </c>
      <c r="H75" s="20" t="s">
        <v>5</v>
      </c>
    </row>
    <row r="76" spans="1:8" ht="15" customHeight="1" x14ac:dyDescent="0.25">
      <c r="A76" s="127" t="s">
        <v>94</v>
      </c>
      <c r="B76" s="148">
        <v>14810.275</v>
      </c>
      <c r="C76" s="149">
        <v>99.501494006338817</v>
      </c>
      <c r="D76" s="148">
        <v>866.47597698219658</v>
      </c>
      <c r="E76" s="149">
        <v>109.85067349758582</v>
      </c>
      <c r="F76" s="148">
        <v>22909.350999999999</v>
      </c>
      <c r="G76" s="148">
        <v>1546.8552069424775</v>
      </c>
      <c r="H76" s="20" t="s">
        <v>5</v>
      </c>
    </row>
    <row r="77" spans="1:8" ht="15" customHeight="1" x14ac:dyDescent="0.25">
      <c r="A77" s="145"/>
      <c r="B77" s="148"/>
      <c r="C77" s="149"/>
      <c r="D77" s="148"/>
      <c r="E77" s="149"/>
      <c r="F77" s="148"/>
      <c r="G77" s="148"/>
      <c r="H77" s="20" t="s">
        <v>5</v>
      </c>
    </row>
    <row r="78" spans="1:8" ht="15" customHeight="1" x14ac:dyDescent="0.25">
      <c r="A78" s="142" t="s">
        <v>95</v>
      </c>
      <c r="B78" s="143">
        <v>20614.444452122258</v>
      </c>
      <c r="C78" s="144">
        <v>100.71545900579892</v>
      </c>
      <c r="D78" s="143">
        <v>813.79226538364412</v>
      </c>
      <c r="E78" s="144">
        <v>113.52573624939465</v>
      </c>
      <c r="F78" s="143">
        <v>34571.353396763261</v>
      </c>
      <c r="G78" s="143">
        <v>1677.0451164500887</v>
      </c>
      <c r="H78" s="20" t="s">
        <v>5</v>
      </c>
    </row>
    <row r="79" spans="1:8" ht="15" customHeight="1" x14ac:dyDescent="0.25">
      <c r="A79" s="127" t="s">
        <v>96</v>
      </c>
      <c r="B79" s="148">
        <v>8484.0024999442521</v>
      </c>
      <c r="C79" s="149">
        <v>101.17380346302166</v>
      </c>
      <c r="D79" s="148">
        <v>954.88295719528253</v>
      </c>
      <c r="E79" s="149">
        <v>120.3652705668818</v>
      </c>
      <c r="F79" s="148">
        <v>14762.563742808377</v>
      </c>
      <c r="G79" s="148">
        <v>1740.047076000435</v>
      </c>
      <c r="H79" s="20" t="s">
        <v>5</v>
      </c>
    </row>
    <row r="80" spans="1:8" ht="15" customHeight="1" x14ac:dyDescent="0.25">
      <c r="A80" s="127" t="s">
        <v>97</v>
      </c>
      <c r="B80" s="148">
        <v>12130.441952177996</v>
      </c>
      <c r="C80" s="149">
        <v>100.39735412089877</v>
      </c>
      <c r="D80" s="148">
        <v>715.11376819716043</v>
      </c>
      <c r="E80" s="149">
        <v>107.73817821356992</v>
      </c>
      <c r="F80" s="148">
        <v>19808.789653954886</v>
      </c>
      <c r="G80" s="148">
        <v>1632.9816944879126</v>
      </c>
      <c r="H80" s="20" t="s">
        <v>5</v>
      </c>
    </row>
    <row r="81" spans="1:8" ht="15" customHeight="1" x14ac:dyDescent="0.25">
      <c r="A81" s="145"/>
      <c r="B81" s="148"/>
      <c r="C81" s="149"/>
      <c r="D81" s="148"/>
      <c r="E81" s="149"/>
      <c r="F81" s="148"/>
      <c r="G81" s="148"/>
      <c r="H81" s="20" t="s">
        <v>5</v>
      </c>
    </row>
    <row r="82" spans="1:8" ht="15" customHeight="1" x14ac:dyDescent="0.25">
      <c r="A82" s="142" t="s">
        <v>98</v>
      </c>
      <c r="B82" s="143">
        <v>41270.226631363264</v>
      </c>
      <c r="C82" s="144">
        <v>104.18785528620134</v>
      </c>
      <c r="D82" s="143">
        <v>2258.6204024672284</v>
      </c>
      <c r="E82" s="144">
        <v>104.05676151655881</v>
      </c>
      <c r="F82" s="143">
        <v>73291.362357617196</v>
      </c>
      <c r="G82" s="143">
        <v>1775.8895053394135</v>
      </c>
      <c r="H82" s="20" t="s">
        <v>5</v>
      </c>
    </row>
    <row r="83" spans="1:8" ht="15" customHeight="1" x14ac:dyDescent="0.25">
      <c r="A83" s="127" t="s">
        <v>99</v>
      </c>
      <c r="B83" s="148">
        <v>2182.4916664322504</v>
      </c>
      <c r="C83" s="149">
        <v>100.23706403862759</v>
      </c>
      <c r="D83" s="148">
        <v>1644.3529758026687</v>
      </c>
      <c r="E83" s="149">
        <v>101.34424023060053</v>
      </c>
      <c r="F83" s="148">
        <v>4037.5069995953404</v>
      </c>
      <c r="G83" s="148">
        <v>1849.9529971610427</v>
      </c>
      <c r="H83" s="20" t="s">
        <v>5</v>
      </c>
    </row>
    <row r="84" spans="1:8" ht="15" customHeight="1" x14ac:dyDescent="0.25">
      <c r="A84" s="127" t="s">
        <v>100</v>
      </c>
      <c r="B84" s="148">
        <v>590.27499999999998</v>
      </c>
      <c r="C84" s="149">
        <v>103.48439691444599</v>
      </c>
      <c r="D84" s="148">
        <v>2146.9977270481272</v>
      </c>
      <c r="E84" s="149">
        <v>99.280254466374274</v>
      </c>
      <c r="F84" s="148">
        <v>1013.481</v>
      </c>
      <c r="G84" s="148">
        <v>1716.9641268900089</v>
      </c>
      <c r="H84" s="20" t="s">
        <v>5</v>
      </c>
    </row>
    <row r="85" spans="1:8" ht="15" customHeight="1" x14ac:dyDescent="0.25">
      <c r="A85" s="127" t="s">
        <v>101</v>
      </c>
      <c r="B85" s="148">
        <v>1952.575</v>
      </c>
      <c r="C85" s="149">
        <v>102.74817796721658</v>
      </c>
      <c r="D85" s="148">
        <v>1589.9028633129756</v>
      </c>
      <c r="E85" s="149">
        <v>104.90552612248145</v>
      </c>
      <c r="F85" s="148">
        <v>3514.181</v>
      </c>
      <c r="G85" s="148">
        <v>1799.7674865242052</v>
      </c>
      <c r="H85" s="20" t="s">
        <v>5</v>
      </c>
    </row>
    <row r="86" spans="1:8" ht="15" customHeight="1" x14ac:dyDescent="0.25">
      <c r="A86" s="127" t="s">
        <v>102</v>
      </c>
      <c r="B86" s="148">
        <v>10820.124999999998</v>
      </c>
      <c r="C86" s="149">
        <v>101.35568690634544</v>
      </c>
      <c r="D86" s="148">
        <v>2349.2708802655548</v>
      </c>
      <c r="E86" s="149">
        <v>103.23201772027033</v>
      </c>
      <c r="F86" s="148">
        <v>19300.591</v>
      </c>
      <c r="G86" s="148">
        <v>1783.7678400203329</v>
      </c>
      <c r="H86" s="20" t="s">
        <v>5</v>
      </c>
    </row>
    <row r="87" spans="1:8" ht="15" customHeight="1" x14ac:dyDescent="0.25">
      <c r="A87" s="127" t="s">
        <v>103</v>
      </c>
      <c r="B87" s="148">
        <v>21469.158775004496</v>
      </c>
      <c r="C87" s="149">
        <v>108.22596125455716</v>
      </c>
      <c r="D87" s="148">
        <v>2346.8084043063277</v>
      </c>
      <c r="E87" s="149">
        <v>105.11163547737397</v>
      </c>
      <c r="F87" s="148">
        <v>38059.300517681135</v>
      </c>
      <c r="G87" s="148">
        <v>1772.742980595576</v>
      </c>
      <c r="H87" s="20" t="s">
        <v>5</v>
      </c>
    </row>
    <row r="88" spans="1:8" ht="15" customHeight="1" x14ac:dyDescent="0.25">
      <c r="A88" s="127" t="s">
        <v>104</v>
      </c>
      <c r="B88" s="148">
        <v>4255.6011899265013</v>
      </c>
      <c r="C88" s="149">
        <v>95.620016462481658</v>
      </c>
      <c r="D88" s="148">
        <v>2220.5696209227654</v>
      </c>
      <c r="E88" s="149">
        <v>101.38264434393479</v>
      </c>
      <c r="F88" s="148">
        <v>7366.3018403407605</v>
      </c>
      <c r="G88" s="148">
        <v>1730.9662046757685</v>
      </c>
      <c r="H88" s="20" t="s">
        <v>5</v>
      </c>
    </row>
    <row r="89" spans="1:8" ht="15" customHeight="1" x14ac:dyDescent="0.25">
      <c r="A89" s="145"/>
      <c r="B89" s="148"/>
      <c r="C89" s="149"/>
      <c r="D89" s="148"/>
      <c r="E89" s="149"/>
      <c r="F89" s="148"/>
      <c r="G89" s="148"/>
      <c r="H89" s="20" t="s">
        <v>5</v>
      </c>
    </row>
    <row r="90" spans="1:8" ht="15" customHeight="1" x14ac:dyDescent="0.25">
      <c r="A90" s="142" t="s">
        <v>105</v>
      </c>
      <c r="B90" s="143">
        <v>32025.700000000012</v>
      </c>
      <c r="C90" s="144">
        <v>100.18354851600991</v>
      </c>
      <c r="D90" s="143">
        <v>1985.7909923384441</v>
      </c>
      <c r="E90" s="144">
        <v>104.4975428021225</v>
      </c>
      <c r="F90" s="143">
        <v>51170.186000000002</v>
      </c>
      <c r="G90" s="143">
        <v>1597.7850913485102</v>
      </c>
      <c r="H90" s="20" t="s">
        <v>5</v>
      </c>
    </row>
    <row r="91" spans="1:8" ht="15" customHeight="1" x14ac:dyDescent="0.25">
      <c r="A91" s="127" t="s">
        <v>106</v>
      </c>
      <c r="B91" s="148">
        <v>22906.125000000004</v>
      </c>
      <c r="C91" s="149">
        <v>99.565116756696852</v>
      </c>
      <c r="D91" s="148">
        <v>2079.1037113435814</v>
      </c>
      <c r="E91" s="149">
        <v>105.24960881550666</v>
      </c>
      <c r="F91" s="148">
        <v>37660.86</v>
      </c>
      <c r="G91" s="148">
        <v>1644.1392858896909</v>
      </c>
      <c r="H91" s="20" t="s">
        <v>5</v>
      </c>
    </row>
    <row r="92" spans="1:8" ht="15" customHeight="1" x14ac:dyDescent="0.25">
      <c r="A92" s="127" t="s">
        <v>107</v>
      </c>
      <c r="B92" s="148">
        <v>6656.4000000000005</v>
      </c>
      <c r="C92" s="149">
        <v>101.46719206115715</v>
      </c>
      <c r="D92" s="148">
        <v>1710.3267531999279</v>
      </c>
      <c r="E92" s="149">
        <v>102.04304638604032</v>
      </c>
      <c r="F92" s="148">
        <v>9494.9930000000004</v>
      </c>
      <c r="G92" s="148">
        <v>1426.4456763415658</v>
      </c>
      <c r="H92" s="20" t="s">
        <v>5</v>
      </c>
    </row>
    <row r="93" spans="1:8" ht="15" customHeight="1" x14ac:dyDescent="0.25">
      <c r="A93" s="127" t="s">
        <v>108</v>
      </c>
      <c r="B93" s="148">
        <v>2463.1749999999997</v>
      </c>
      <c r="C93" s="149">
        <v>102.60236597659014</v>
      </c>
      <c r="D93" s="148">
        <v>1862.4409891028181</v>
      </c>
      <c r="E93" s="149">
        <v>103.83911325105385</v>
      </c>
      <c r="F93" s="148">
        <v>4014.3330000000001</v>
      </c>
      <c r="G93" s="148">
        <v>1629.739259289332</v>
      </c>
      <c r="H93" s="20" t="s">
        <v>5</v>
      </c>
    </row>
    <row r="94" spans="1:8" ht="15" customHeight="1" x14ac:dyDescent="0.25">
      <c r="A94" s="145"/>
      <c r="B94" s="148"/>
      <c r="C94" s="149"/>
      <c r="D94" s="148"/>
      <c r="E94" s="149"/>
      <c r="F94" s="148"/>
      <c r="G94" s="148"/>
      <c r="H94" s="20" t="s">
        <v>5</v>
      </c>
    </row>
    <row r="95" spans="1:8" ht="15" customHeight="1" x14ac:dyDescent="0.25">
      <c r="A95" s="142" t="s">
        <v>109</v>
      </c>
      <c r="B95" s="143">
        <v>10970.106150060001</v>
      </c>
      <c r="C95" s="144">
        <v>106.8412738716537</v>
      </c>
      <c r="D95" s="143">
        <v>1153.913526327369</v>
      </c>
      <c r="E95" s="144">
        <v>101.25089457726047</v>
      </c>
      <c r="F95" s="143">
        <v>18467.100411413208</v>
      </c>
      <c r="G95" s="143">
        <v>1683.4021620941382</v>
      </c>
      <c r="H95" s="20" t="s">
        <v>5</v>
      </c>
    </row>
    <row r="96" spans="1:8" ht="15" customHeight="1" x14ac:dyDescent="0.25">
      <c r="A96" s="127" t="s">
        <v>110</v>
      </c>
      <c r="B96" s="148">
        <v>10970.106150060001</v>
      </c>
      <c r="C96" s="149">
        <v>106.8412738716537</v>
      </c>
      <c r="D96" s="148">
        <v>1153.913526327369</v>
      </c>
      <c r="E96" s="149">
        <v>101.25089457726047</v>
      </c>
      <c r="F96" s="148">
        <v>18467.100411413208</v>
      </c>
      <c r="G96" s="148">
        <v>1683.4021620941382</v>
      </c>
      <c r="H96" s="20" t="s">
        <v>5</v>
      </c>
    </row>
    <row r="97" spans="1:8" ht="15" customHeight="1" x14ac:dyDescent="0.25">
      <c r="A97" s="145"/>
      <c r="B97" s="148"/>
      <c r="C97" s="149"/>
      <c r="D97" s="148"/>
      <c r="E97" s="149"/>
      <c r="F97" s="148"/>
      <c r="G97" s="148"/>
      <c r="H97" s="20" t="s">
        <v>5</v>
      </c>
    </row>
    <row r="98" spans="1:8" ht="15" customHeight="1" x14ac:dyDescent="0.25">
      <c r="A98" s="142" t="s">
        <v>111</v>
      </c>
      <c r="B98" s="143">
        <v>46970.578911719524</v>
      </c>
      <c r="C98" s="144">
        <v>100.88168252114859</v>
      </c>
      <c r="D98" s="143">
        <v>1846.2299363340114</v>
      </c>
      <c r="E98" s="144">
        <v>110.10789954675218</v>
      </c>
      <c r="F98" s="143">
        <v>79949.61793170248</v>
      </c>
      <c r="G98" s="143">
        <v>1702.1211955246827</v>
      </c>
      <c r="H98" s="20" t="s">
        <v>5</v>
      </c>
    </row>
    <row r="99" spans="1:8" ht="15" customHeight="1" x14ac:dyDescent="0.25">
      <c r="A99" s="127" t="s">
        <v>112</v>
      </c>
      <c r="B99" s="148">
        <v>11719.992638344</v>
      </c>
      <c r="C99" s="149">
        <v>103.94452188529502</v>
      </c>
      <c r="D99" s="148">
        <v>2019.143331527466</v>
      </c>
      <c r="E99" s="149">
        <v>104.09584560904477</v>
      </c>
      <c r="F99" s="148">
        <v>20469.821599018607</v>
      </c>
      <c r="G99" s="148">
        <v>1746.5729058607099</v>
      </c>
      <c r="H99" s="20" t="s">
        <v>5</v>
      </c>
    </row>
    <row r="100" spans="1:8" ht="15" customHeight="1" x14ac:dyDescent="0.25">
      <c r="A100" s="127" t="s">
        <v>113</v>
      </c>
      <c r="B100" s="148">
        <v>11540.802682662999</v>
      </c>
      <c r="C100" s="149">
        <v>103.79178258025907</v>
      </c>
      <c r="D100" s="148">
        <v>1884.9425325851844</v>
      </c>
      <c r="E100" s="149">
        <v>98.483512673103618</v>
      </c>
      <c r="F100" s="148">
        <v>19943.728234111219</v>
      </c>
      <c r="G100" s="148">
        <v>1728.1058157307716</v>
      </c>
      <c r="H100" s="20" t="s">
        <v>5</v>
      </c>
    </row>
    <row r="101" spans="1:8" ht="15" customHeight="1" x14ac:dyDescent="0.25">
      <c r="A101" s="127" t="s">
        <v>114</v>
      </c>
      <c r="B101" s="148">
        <v>9340.4377075012508</v>
      </c>
      <c r="C101" s="149">
        <v>98.838078272127149</v>
      </c>
      <c r="D101" s="148">
        <v>1660.5826667130166</v>
      </c>
      <c r="E101" s="149">
        <v>102.59807580992677</v>
      </c>
      <c r="F101" s="148">
        <v>15721.021777175933</v>
      </c>
      <c r="G101" s="148">
        <v>1683.114032712886</v>
      </c>
      <c r="H101" s="20" t="s">
        <v>5</v>
      </c>
    </row>
    <row r="102" spans="1:8" ht="15" customHeight="1" x14ac:dyDescent="0.25">
      <c r="A102" s="127" t="s">
        <v>115</v>
      </c>
      <c r="B102" s="148">
        <v>7808.9250000000002</v>
      </c>
      <c r="C102" s="149">
        <v>99.672923141724766</v>
      </c>
      <c r="D102" s="148">
        <v>1531.4347578785384</v>
      </c>
      <c r="E102" s="149">
        <v>111.77940282364783</v>
      </c>
      <c r="F102" s="148">
        <v>12819.218000000001</v>
      </c>
      <c r="G102" s="148">
        <v>1641.6111052417587</v>
      </c>
      <c r="H102" s="20" t="s">
        <v>5</v>
      </c>
    </row>
    <row r="103" spans="1:8" ht="15" customHeight="1" x14ac:dyDescent="0.25">
      <c r="A103" s="127" t="s">
        <v>116</v>
      </c>
      <c r="B103" s="148">
        <v>4464.6696429830008</v>
      </c>
      <c r="C103" s="149">
        <v>93.617188919694172</v>
      </c>
      <c r="D103" s="148">
        <v>2424.5843624933404</v>
      </c>
      <c r="E103" s="149">
        <v>177.98880577784442</v>
      </c>
      <c r="F103" s="148">
        <v>7605.1264144999304</v>
      </c>
      <c r="G103" s="148">
        <v>1703.4018242430768</v>
      </c>
      <c r="H103" s="20" t="s">
        <v>5</v>
      </c>
    </row>
    <row r="104" spans="1:8" ht="15" customHeight="1" x14ac:dyDescent="0.25">
      <c r="A104" s="127" t="s">
        <v>245</v>
      </c>
      <c r="B104" s="148">
        <v>2095.75124022825</v>
      </c>
      <c r="C104" s="149">
        <v>99.241042183380998</v>
      </c>
      <c r="D104" s="148">
        <v>1434.3294732389293</v>
      </c>
      <c r="E104" s="149">
        <v>126.66305643860299</v>
      </c>
      <c r="F104" s="148">
        <v>3390.7019068968102</v>
      </c>
      <c r="G104" s="148">
        <v>1617.8933080471545</v>
      </c>
      <c r="H104" s="20"/>
    </row>
    <row r="105" spans="1:8" ht="15" customHeight="1" x14ac:dyDescent="0.25">
      <c r="A105" s="145"/>
      <c r="B105" s="148"/>
      <c r="C105" s="149"/>
      <c r="D105" s="148"/>
      <c r="E105" s="149"/>
      <c r="F105" s="148"/>
      <c r="G105" s="148"/>
      <c r="H105" s="20" t="s">
        <v>5</v>
      </c>
    </row>
    <row r="106" spans="1:8" ht="15" customHeight="1" x14ac:dyDescent="0.25">
      <c r="A106" s="142" t="s">
        <v>117</v>
      </c>
      <c r="B106" s="143">
        <v>66651.629760242387</v>
      </c>
      <c r="C106" s="144">
        <v>100.22025285363397</v>
      </c>
      <c r="D106" s="143">
        <v>862.33447178387053</v>
      </c>
      <c r="E106" s="144">
        <v>111.00859693341756</v>
      </c>
      <c r="F106" s="143">
        <v>107229.18132455552</v>
      </c>
      <c r="G106" s="143">
        <v>1608.8005906273818</v>
      </c>
      <c r="H106" s="20" t="s">
        <v>5</v>
      </c>
    </row>
    <row r="107" spans="1:8" ht="15" customHeight="1" x14ac:dyDescent="0.25">
      <c r="A107" s="127" t="s">
        <v>118</v>
      </c>
      <c r="B107" s="148">
        <v>2311.8400987324999</v>
      </c>
      <c r="C107" s="149">
        <v>126.7561158672942</v>
      </c>
      <c r="D107" s="148">
        <v>1693.1512212769449</v>
      </c>
      <c r="E107" s="149">
        <v>102.55627118688977</v>
      </c>
      <c r="F107" s="148">
        <v>3895.6257230629194</v>
      </c>
      <c r="G107" s="148">
        <v>1685.0757650577793</v>
      </c>
      <c r="H107" s="20" t="s">
        <v>5</v>
      </c>
    </row>
    <row r="108" spans="1:8" ht="15" customHeight="1" x14ac:dyDescent="0.25">
      <c r="A108" s="127" t="s">
        <v>119</v>
      </c>
      <c r="B108" s="148">
        <v>17380.147799211245</v>
      </c>
      <c r="C108" s="149">
        <v>86.374700091543914</v>
      </c>
      <c r="D108" s="148">
        <v>781.09886579851297</v>
      </c>
      <c r="E108" s="149">
        <v>109.74785233211193</v>
      </c>
      <c r="F108" s="148">
        <v>27354.601813185622</v>
      </c>
      <c r="G108" s="148">
        <v>1573.8992630676616</v>
      </c>
      <c r="H108" s="20" t="s">
        <v>5</v>
      </c>
    </row>
    <row r="109" spans="1:8" ht="15" customHeight="1" x14ac:dyDescent="0.25">
      <c r="A109" s="127" t="s">
        <v>120</v>
      </c>
      <c r="B109" s="148">
        <v>1489.6887500975001</v>
      </c>
      <c r="C109" s="149">
        <v>129.76845984521384</v>
      </c>
      <c r="D109" s="148">
        <v>1137.8238122619712</v>
      </c>
      <c r="E109" s="149">
        <v>95.357816050915417</v>
      </c>
      <c r="F109" s="148">
        <v>2533.8555668166005</v>
      </c>
      <c r="G109" s="148">
        <v>1700.9295174248712</v>
      </c>
      <c r="H109" s="20" t="s">
        <v>5</v>
      </c>
    </row>
    <row r="110" spans="1:8" ht="15" customHeight="1" x14ac:dyDescent="0.25">
      <c r="A110" s="127" t="s">
        <v>121</v>
      </c>
      <c r="B110" s="148">
        <v>15489.862501083253</v>
      </c>
      <c r="C110" s="149">
        <v>100.13033543690733</v>
      </c>
      <c r="D110" s="148">
        <v>766.45392105929875</v>
      </c>
      <c r="E110" s="149">
        <v>117.48472217498345</v>
      </c>
      <c r="F110" s="148">
        <v>25549.828535226057</v>
      </c>
      <c r="G110" s="148">
        <v>1649.4548310831863</v>
      </c>
      <c r="H110" s="20" t="s">
        <v>5</v>
      </c>
    </row>
    <row r="111" spans="1:8" ht="15" customHeight="1" x14ac:dyDescent="0.25">
      <c r="A111" s="127" t="s">
        <v>122</v>
      </c>
      <c r="B111" s="148">
        <v>18220.439661591245</v>
      </c>
      <c r="C111" s="149">
        <v>101.19094200055916</v>
      </c>
      <c r="D111" s="148">
        <v>661.30218318748007</v>
      </c>
      <c r="E111" s="149">
        <v>106.78864163247623</v>
      </c>
      <c r="F111" s="148">
        <v>28635.623714136982</v>
      </c>
      <c r="G111" s="148">
        <v>1571.6208964211212</v>
      </c>
      <c r="H111" s="20" t="s">
        <v>5</v>
      </c>
    </row>
    <row r="112" spans="1:8" ht="15" customHeight="1" x14ac:dyDescent="0.25">
      <c r="A112" s="127" t="s">
        <v>123</v>
      </c>
      <c r="B112" s="148">
        <v>11759.650949526751</v>
      </c>
      <c r="C112" s="149">
        <v>118.35588451892269</v>
      </c>
      <c r="D112" s="148">
        <v>1221.941337746955</v>
      </c>
      <c r="E112" s="149">
        <v>103.61204911245136</v>
      </c>
      <c r="F112" s="148">
        <v>19259.645972127379</v>
      </c>
      <c r="G112" s="148">
        <v>1637.7736086548091</v>
      </c>
      <c r="H112" s="20" t="s">
        <v>5</v>
      </c>
    </row>
    <row r="113" spans="1:8" ht="15" customHeight="1" x14ac:dyDescent="0.25">
      <c r="A113" s="145"/>
      <c r="B113" s="148"/>
      <c r="C113" s="149"/>
      <c r="D113" s="148"/>
      <c r="E113" s="149"/>
      <c r="F113" s="148"/>
      <c r="G113" s="148"/>
      <c r="H113" s="20" t="s">
        <v>5</v>
      </c>
    </row>
    <row r="114" spans="1:8" ht="15" customHeight="1" x14ac:dyDescent="0.25">
      <c r="A114" s="142" t="s">
        <v>124</v>
      </c>
      <c r="B114" s="143">
        <v>151082.9</v>
      </c>
      <c r="C114" s="144">
        <v>101.15000013390004</v>
      </c>
      <c r="D114" s="143">
        <v>1523.8680772829575</v>
      </c>
      <c r="E114" s="144">
        <v>116.19455101589178</v>
      </c>
      <c r="F114" s="143">
        <v>236543.11199999999</v>
      </c>
      <c r="G114" s="143">
        <v>1565.651122661797</v>
      </c>
      <c r="H114" s="20" t="s">
        <v>5</v>
      </c>
    </row>
    <row r="115" spans="1:8" ht="15" customHeight="1" x14ac:dyDescent="0.25">
      <c r="A115" s="127" t="s">
        <v>125</v>
      </c>
      <c r="B115" s="148">
        <v>151082.9</v>
      </c>
      <c r="C115" s="149">
        <v>101.15000013390004</v>
      </c>
      <c r="D115" s="148">
        <v>1523.8680772829575</v>
      </c>
      <c r="E115" s="149">
        <v>116.19455101589178</v>
      </c>
      <c r="F115" s="148">
        <v>236543.11199999999</v>
      </c>
      <c r="G115" s="148">
        <v>1565.651122661797</v>
      </c>
      <c r="H115" s="20" t="s">
        <v>5</v>
      </c>
    </row>
    <row r="116" spans="1:8" ht="15" customHeight="1" x14ac:dyDescent="0.25">
      <c r="A116" s="142" t="s">
        <v>126</v>
      </c>
      <c r="B116" s="143">
        <v>104271.22500000001</v>
      </c>
      <c r="C116" s="144">
        <v>100.90749875584875</v>
      </c>
      <c r="D116" s="143">
        <v>1470.9607212664214</v>
      </c>
      <c r="E116" s="144">
        <v>117.90278819107643</v>
      </c>
      <c r="F116" s="143">
        <v>160828.75200000001</v>
      </c>
      <c r="G116" s="143">
        <v>1542.4078119346923</v>
      </c>
      <c r="H116" s="20" t="s">
        <v>5</v>
      </c>
    </row>
    <row r="117" spans="1:8" ht="15" customHeight="1" x14ac:dyDescent="0.25">
      <c r="A117" s="127" t="s">
        <v>127</v>
      </c>
      <c r="B117" s="148">
        <v>87543.050000000017</v>
      </c>
      <c r="C117" s="149">
        <v>101.2006026277835</v>
      </c>
      <c r="D117" s="148">
        <v>1533.4822115138395</v>
      </c>
      <c r="E117" s="149">
        <v>118.63828798239444</v>
      </c>
      <c r="F117" s="148">
        <v>135510.67000000001</v>
      </c>
      <c r="G117" s="148">
        <v>1547.9317889883889</v>
      </c>
      <c r="H117" s="20" t="s">
        <v>5</v>
      </c>
    </row>
    <row r="118" spans="1:8" ht="15" customHeight="1" x14ac:dyDescent="0.25">
      <c r="A118" s="142" t="s">
        <v>128</v>
      </c>
      <c r="B118" s="143">
        <v>38223.999999999971</v>
      </c>
      <c r="C118" s="144">
        <v>101.50994179457535</v>
      </c>
      <c r="D118" s="143">
        <v>1676.5532736849461</v>
      </c>
      <c r="E118" s="144">
        <v>113.26993069686905</v>
      </c>
      <c r="F118" s="143">
        <v>62530.116000000002</v>
      </c>
      <c r="G118" s="143">
        <v>1635.8862494767698</v>
      </c>
      <c r="H118" s="20" t="s">
        <v>5</v>
      </c>
    </row>
    <row r="119" spans="1:8" ht="15" customHeight="1" x14ac:dyDescent="0.25">
      <c r="A119" s="127" t="s">
        <v>246</v>
      </c>
      <c r="B119" s="148">
        <v>20334.774999999998</v>
      </c>
      <c r="C119" s="149">
        <v>101.241069428194</v>
      </c>
      <c r="D119" s="148">
        <v>1639.4345196016841</v>
      </c>
      <c r="E119" s="149">
        <v>113.879681538314</v>
      </c>
      <c r="F119" s="148">
        <v>33670.557000000001</v>
      </c>
      <c r="G119" s="148">
        <v>1655.8116330276584</v>
      </c>
      <c r="H119" s="20"/>
    </row>
    <row r="120" spans="1:8" ht="15" customHeight="1" x14ac:dyDescent="0.25">
      <c r="A120" s="127" t="s">
        <v>129</v>
      </c>
      <c r="B120" s="148">
        <v>13523.224999999995</v>
      </c>
      <c r="C120" s="149">
        <v>102.1142886268261</v>
      </c>
      <c r="D120" s="148">
        <v>1870.1394699365974</v>
      </c>
      <c r="E120" s="149">
        <v>112.59372585496948</v>
      </c>
      <c r="F120" s="148">
        <v>21812.364000000001</v>
      </c>
      <c r="G120" s="148">
        <v>1612.9557853248768</v>
      </c>
      <c r="H120" s="20" t="s">
        <v>5</v>
      </c>
    </row>
    <row r="121" spans="1:8" ht="15" customHeight="1" x14ac:dyDescent="0.25">
      <c r="A121" s="127" t="s">
        <v>130</v>
      </c>
      <c r="B121" s="148">
        <v>3500.0749999999998</v>
      </c>
      <c r="C121" s="149">
        <v>101.26433040396367</v>
      </c>
      <c r="D121" s="148">
        <v>1257.7707620550989</v>
      </c>
      <c r="E121" s="149">
        <v>112.39066791743679</v>
      </c>
      <c r="F121" s="148">
        <v>5539.3</v>
      </c>
      <c r="G121" s="148">
        <v>1582.6232295022251</v>
      </c>
      <c r="H121" s="20" t="s">
        <v>5</v>
      </c>
    </row>
    <row r="122" spans="1:8" ht="15" customHeight="1" x14ac:dyDescent="0.25">
      <c r="A122" s="127" t="s">
        <v>131</v>
      </c>
      <c r="B122" s="148">
        <v>865.92500000000007</v>
      </c>
      <c r="C122" s="149">
        <v>99.49444173153708</v>
      </c>
      <c r="D122" s="148">
        <v>1217.6936994158461</v>
      </c>
      <c r="E122" s="149">
        <v>110.94278442661758</v>
      </c>
      <c r="F122" s="148">
        <v>1507.895</v>
      </c>
      <c r="G122" s="148">
        <v>1741.3690562115655</v>
      </c>
      <c r="H122" s="20" t="s">
        <v>5</v>
      </c>
    </row>
    <row r="123" spans="1:8" ht="15" customHeight="1" x14ac:dyDescent="0.25">
      <c r="A123" s="142" t="s">
        <v>132</v>
      </c>
      <c r="B123" s="143">
        <v>8587.6749999999993</v>
      </c>
      <c r="C123" s="144">
        <v>102.52348889127659</v>
      </c>
      <c r="D123" s="143">
        <v>1486.660786146037</v>
      </c>
      <c r="E123" s="144">
        <v>110.84033582215531</v>
      </c>
      <c r="F123" s="143">
        <v>13184.244000000001</v>
      </c>
      <c r="G123" s="143">
        <v>1535.2518580407389</v>
      </c>
      <c r="H123" s="20" t="s">
        <v>5</v>
      </c>
    </row>
    <row r="124" spans="1:8" ht="15" customHeight="1" x14ac:dyDescent="0.25">
      <c r="A124" s="145"/>
      <c r="B124" s="148"/>
      <c r="C124" s="149"/>
      <c r="D124" s="148"/>
      <c r="E124" s="149"/>
      <c r="F124" s="148"/>
      <c r="G124" s="148"/>
      <c r="H124" s="20" t="s">
        <v>5</v>
      </c>
    </row>
    <row r="125" spans="1:8" ht="15" customHeight="1" x14ac:dyDescent="0.25">
      <c r="A125" s="142" t="s">
        <v>133</v>
      </c>
      <c r="B125" s="143">
        <v>164245.66071446679</v>
      </c>
      <c r="C125" s="144">
        <v>101.59219581119999</v>
      </c>
      <c r="D125" s="143">
        <v>1056.0452002829977</v>
      </c>
      <c r="E125" s="144">
        <v>112.37998045737044</v>
      </c>
      <c r="F125" s="143">
        <v>235314.5176431775</v>
      </c>
      <c r="G125" s="143">
        <v>1432.6985359586486</v>
      </c>
      <c r="H125" s="20" t="s">
        <v>5</v>
      </c>
    </row>
    <row r="126" spans="1:8" ht="15" customHeight="1" x14ac:dyDescent="0.25">
      <c r="A126" s="127" t="s">
        <v>134</v>
      </c>
      <c r="B126" s="148">
        <v>9185.6750000000047</v>
      </c>
      <c r="C126" s="149">
        <v>102.43038228759254</v>
      </c>
      <c r="D126" s="148">
        <v>882.60927113866558</v>
      </c>
      <c r="E126" s="149">
        <v>114.05069884627896</v>
      </c>
      <c r="F126" s="148">
        <v>13261.032999999999</v>
      </c>
      <c r="G126" s="148">
        <v>773.87449622581744</v>
      </c>
      <c r="H126" s="20" t="s">
        <v>5</v>
      </c>
    </row>
    <row r="127" spans="1:8" ht="15" customHeight="1" x14ac:dyDescent="0.25">
      <c r="A127" s="127" t="s">
        <v>135</v>
      </c>
      <c r="B127" s="148">
        <v>88439.599999999948</v>
      </c>
      <c r="C127" s="149">
        <v>102.82708920063612</v>
      </c>
      <c r="D127" s="148">
        <v>1017.7419485539666</v>
      </c>
      <c r="E127" s="149">
        <v>112.36147648950204</v>
      </c>
      <c r="F127" s="148">
        <v>126513.07799999999</v>
      </c>
      <c r="G127" s="148">
        <v>905.77480854753151</v>
      </c>
      <c r="H127" s="20" t="s">
        <v>5</v>
      </c>
    </row>
    <row r="128" spans="1:8" ht="15" customHeight="1" x14ac:dyDescent="0.25">
      <c r="A128" s="127" t="s">
        <v>136</v>
      </c>
      <c r="B128" s="148">
        <v>33246.275000000009</v>
      </c>
      <c r="C128" s="149">
        <v>98.71463597311984</v>
      </c>
      <c r="D128" s="148">
        <v>1107.9887270578931</v>
      </c>
      <c r="E128" s="149">
        <v>113.19464582447645</v>
      </c>
      <c r="F128" s="148">
        <v>48215.648999999998</v>
      </c>
      <c r="G128" s="148">
        <v>978.83492543982959</v>
      </c>
      <c r="H128" s="20" t="s">
        <v>5</v>
      </c>
    </row>
    <row r="129" spans="1:8" ht="15" customHeight="1" x14ac:dyDescent="0.25">
      <c r="A129" s="127" t="s">
        <v>137</v>
      </c>
      <c r="B129" s="148">
        <v>21568.141666089745</v>
      </c>
      <c r="C129" s="149">
        <v>99.806147144229541</v>
      </c>
      <c r="D129" s="148">
        <v>1233.0410169054951</v>
      </c>
      <c r="E129" s="149">
        <v>111.09300145953395</v>
      </c>
      <c r="F129" s="148">
        <v>30915.995332361548</v>
      </c>
      <c r="G129" s="148">
        <v>1109.9178172394909</v>
      </c>
      <c r="H129" s="20" t="s">
        <v>5</v>
      </c>
    </row>
    <row r="130" spans="1:8" ht="15" customHeight="1" x14ac:dyDescent="0.25">
      <c r="A130" s="127" t="s">
        <v>138</v>
      </c>
      <c r="B130" s="148">
        <v>10866.081548376747</v>
      </c>
      <c r="C130" s="149">
        <v>103.84636805287603</v>
      </c>
      <c r="D130" s="148">
        <v>993.01135992767229</v>
      </c>
      <c r="E130" s="149">
        <v>114.27367609748609</v>
      </c>
      <c r="F130" s="148">
        <v>15115.62681081594</v>
      </c>
      <c r="G130" s="148">
        <v>868.97647283223932</v>
      </c>
      <c r="H130" s="20" t="s">
        <v>5</v>
      </c>
    </row>
    <row r="131" spans="1:8" ht="15" customHeight="1" x14ac:dyDescent="0.25">
      <c r="A131" s="127" t="s">
        <v>139</v>
      </c>
      <c r="B131" s="148">
        <v>939.88750000000005</v>
      </c>
      <c r="C131" s="149">
        <v>99.679185502366337</v>
      </c>
      <c r="D131" s="148">
        <v>1184.9771914191858</v>
      </c>
      <c r="E131" s="149">
        <v>107.84353173277398</v>
      </c>
      <c r="F131" s="148">
        <v>1293.1355000000001</v>
      </c>
      <c r="G131" s="148">
        <v>1098.7930127839716</v>
      </c>
      <c r="H131" s="20" t="s">
        <v>5</v>
      </c>
    </row>
    <row r="132" spans="1:8" ht="15" customHeight="1" x14ac:dyDescent="0.25">
      <c r="A132" s="145"/>
      <c r="B132" s="146"/>
      <c r="C132" s="147"/>
      <c r="D132" s="146"/>
      <c r="E132" s="147"/>
      <c r="F132" s="146"/>
      <c r="G132" s="146"/>
      <c r="H132" s="20" t="s">
        <v>5</v>
      </c>
    </row>
    <row r="133" spans="1:8" ht="15" customHeight="1" x14ac:dyDescent="0.25">
      <c r="A133" s="142" t="s">
        <v>140</v>
      </c>
      <c r="B133" s="143">
        <v>116726.50767087282</v>
      </c>
      <c r="C133" s="144">
        <v>101.58075826579005</v>
      </c>
      <c r="D133" s="143">
        <v>1173.5092168435633</v>
      </c>
      <c r="E133" s="144">
        <v>112.63203700179176</v>
      </c>
      <c r="F133" s="143">
        <v>185555.22197098364</v>
      </c>
      <c r="G133" s="143">
        <v>1589.6579592202249</v>
      </c>
      <c r="H133" s="20" t="s">
        <v>5</v>
      </c>
    </row>
    <row r="134" spans="1:8" ht="15" customHeight="1" x14ac:dyDescent="0.25">
      <c r="A134" s="127" t="s">
        <v>141</v>
      </c>
      <c r="B134" s="148">
        <v>78300.807670872746</v>
      </c>
      <c r="C134" s="149">
        <v>101.33431879662203</v>
      </c>
      <c r="D134" s="148">
        <v>1342.4597424789054</v>
      </c>
      <c r="E134" s="149">
        <v>111.98243933340213</v>
      </c>
      <c r="F134" s="148">
        <v>127492.69997098364</v>
      </c>
      <c r="G134" s="148">
        <v>1628.2424634351489</v>
      </c>
      <c r="H134" s="20" t="s">
        <v>5</v>
      </c>
    </row>
    <row r="135" spans="1:8" ht="15" customHeight="1" x14ac:dyDescent="0.25">
      <c r="A135" s="127" t="s">
        <v>142</v>
      </c>
      <c r="B135" s="148">
        <v>26894.450000000008</v>
      </c>
      <c r="C135" s="149">
        <v>103.24809129168338</v>
      </c>
      <c r="D135" s="148">
        <v>901.5354902839307</v>
      </c>
      <c r="E135" s="149">
        <v>114.95647322235949</v>
      </c>
      <c r="F135" s="148">
        <v>41298.474999999999</v>
      </c>
      <c r="G135" s="148">
        <v>1535.5761132873135</v>
      </c>
      <c r="H135" s="20" t="s">
        <v>5</v>
      </c>
    </row>
    <row r="136" spans="1:8" ht="15" customHeight="1" x14ac:dyDescent="0.25">
      <c r="A136" s="127" t="s">
        <v>143</v>
      </c>
      <c r="B136" s="148">
        <v>11531.249999999995</v>
      </c>
      <c r="C136" s="149">
        <v>99.476789827379292</v>
      </c>
      <c r="D136" s="148">
        <v>660.60915627822976</v>
      </c>
      <c r="E136" s="149">
        <v>114.9084650744413</v>
      </c>
      <c r="F136" s="148">
        <v>16764.046999999999</v>
      </c>
      <c r="G136" s="148">
        <v>1453.7926937669383</v>
      </c>
      <c r="H136" s="20" t="s">
        <v>5</v>
      </c>
    </row>
    <row r="137" spans="1:8" ht="15" customHeight="1" x14ac:dyDescent="0.25">
      <c r="A137" s="145"/>
      <c r="B137" s="148"/>
      <c r="C137" s="149"/>
      <c r="D137" s="148"/>
      <c r="E137" s="149"/>
      <c r="F137" s="148"/>
      <c r="G137" s="148"/>
      <c r="H137" s="20" t="s">
        <v>5</v>
      </c>
    </row>
    <row r="138" spans="1:8" ht="15" customHeight="1" x14ac:dyDescent="0.25">
      <c r="A138" s="142" t="s">
        <v>144</v>
      </c>
      <c r="B138" s="143">
        <v>22737.920357676743</v>
      </c>
      <c r="C138" s="144">
        <v>101.23344077968967</v>
      </c>
      <c r="D138" s="143">
        <v>1044.2289390482715</v>
      </c>
      <c r="E138" s="144">
        <v>112.941028609382</v>
      </c>
      <c r="F138" s="143">
        <v>35833.227655595962</v>
      </c>
      <c r="G138" s="143">
        <v>1575.9237033081611</v>
      </c>
      <c r="H138" s="20" t="s">
        <v>5</v>
      </c>
    </row>
    <row r="139" spans="1:8" ht="15" customHeight="1" x14ac:dyDescent="0.25">
      <c r="A139" s="127" t="s">
        <v>145</v>
      </c>
      <c r="B139" s="148">
        <v>4870.6750000000029</v>
      </c>
      <c r="C139" s="149">
        <v>101.19674012975075</v>
      </c>
      <c r="D139" s="148">
        <v>1103.4508735100023</v>
      </c>
      <c r="E139" s="149">
        <v>114.5389819648988</v>
      </c>
      <c r="F139" s="148">
        <v>7795.78</v>
      </c>
      <c r="G139" s="148">
        <v>1600.5543379511043</v>
      </c>
      <c r="H139" s="20" t="s">
        <v>5</v>
      </c>
    </row>
    <row r="140" spans="1:8" ht="15" customHeight="1" x14ac:dyDescent="0.25">
      <c r="A140" s="127" t="s">
        <v>146</v>
      </c>
      <c r="B140" s="148">
        <v>6507.6750000000056</v>
      </c>
      <c r="C140" s="149">
        <v>101.01046553590768</v>
      </c>
      <c r="D140" s="148">
        <v>1006.6879108130007</v>
      </c>
      <c r="E140" s="149">
        <v>117.60963946953711</v>
      </c>
      <c r="F140" s="148">
        <v>10020.494000000001</v>
      </c>
      <c r="G140" s="148">
        <v>1539.7963174251927</v>
      </c>
      <c r="H140" s="20" t="s">
        <v>5</v>
      </c>
    </row>
    <row r="141" spans="1:8" ht="15" customHeight="1" x14ac:dyDescent="0.25">
      <c r="A141" s="127" t="s">
        <v>147</v>
      </c>
      <c r="B141" s="148">
        <v>6658.8874999999998</v>
      </c>
      <c r="C141" s="149">
        <v>96.94557800850707</v>
      </c>
      <c r="D141" s="148">
        <v>909.93317202010087</v>
      </c>
      <c r="E141" s="149">
        <v>111.65675721863448</v>
      </c>
      <c r="F141" s="148">
        <v>10137.058000000001</v>
      </c>
      <c r="G141" s="148">
        <v>1522.3350747403376</v>
      </c>
      <c r="H141" s="20" t="s">
        <v>5</v>
      </c>
    </row>
    <row r="142" spans="1:8" ht="15" customHeight="1" x14ac:dyDescent="0.25">
      <c r="A142" s="127" t="s">
        <v>148</v>
      </c>
      <c r="B142" s="148">
        <v>4700.6828576767502</v>
      </c>
      <c r="C142" s="149">
        <v>108.39701889776011</v>
      </c>
      <c r="D142" s="148">
        <v>1225.0780721194433</v>
      </c>
      <c r="E142" s="149">
        <v>105.87317670309477</v>
      </c>
      <c r="F142" s="148">
        <v>7879.8956555959594</v>
      </c>
      <c r="G142" s="148">
        <v>1676.3299916579551</v>
      </c>
      <c r="H142" s="20" t="s">
        <v>5</v>
      </c>
    </row>
    <row r="143" spans="1:8" ht="15" customHeight="1" x14ac:dyDescent="0.25">
      <c r="A143" s="145"/>
      <c r="B143" s="148"/>
      <c r="C143" s="149"/>
      <c r="D143" s="148"/>
      <c r="E143" s="149"/>
      <c r="F143" s="148"/>
      <c r="G143" s="148"/>
      <c r="H143" s="20" t="s">
        <v>5</v>
      </c>
    </row>
    <row r="144" spans="1:8" ht="15" customHeight="1" x14ac:dyDescent="0.25">
      <c r="A144" s="142" t="s">
        <v>149</v>
      </c>
      <c r="B144" s="143">
        <v>16417.000000401997</v>
      </c>
      <c r="C144" s="144">
        <v>104.92772118270442</v>
      </c>
      <c r="D144" s="143">
        <v>875.67201741415136</v>
      </c>
      <c r="E144" s="144">
        <v>106.27746672006333</v>
      </c>
      <c r="F144" s="143">
        <v>26406.003778384118</v>
      </c>
      <c r="G144" s="143">
        <v>1608.4548807783106</v>
      </c>
      <c r="H144" s="20" t="s">
        <v>5</v>
      </c>
    </row>
    <row r="145" spans="1:8" ht="15" customHeight="1" x14ac:dyDescent="0.25">
      <c r="A145" s="127" t="s">
        <v>150</v>
      </c>
      <c r="B145" s="148">
        <v>13306.424999999992</v>
      </c>
      <c r="C145" s="149">
        <v>105.80472154193549</v>
      </c>
      <c r="D145" s="148">
        <v>867.14103024165695</v>
      </c>
      <c r="E145" s="149">
        <v>106.14495019684742</v>
      </c>
      <c r="F145" s="148">
        <v>21352.565999999999</v>
      </c>
      <c r="G145" s="148">
        <v>1604.6808966345216</v>
      </c>
      <c r="H145" s="20" t="s">
        <v>5</v>
      </c>
    </row>
    <row r="146" spans="1:8" ht="15" customHeight="1" x14ac:dyDescent="0.25">
      <c r="A146" s="127" t="s">
        <v>151</v>
      </c>
      <c r="B146" s="148">
        <v>524.02499999999998</v>
      </c>
      <c r="C146" s="149">
        <v>93.684633950120684</v>
      </c>
      <c r="D146" s="148">
        <v>1164.9728861536505</v>
      </c>
      <c r="E146" s="149">
        <v>104.83105778790696</v>
      </c>
      <c r="F146" s="148">
        <v>957.96299999999997</v>
      </c>
      <c r="G146" s="148">
        <v>1828.0864462573352</v>
      </c>
      <c r="H146" s="20" t="s">
        <v>5</v>
      </c>
    </row>
    <row r="147" spans="1:8" ht="15" customHeight="1" x14ac:dyDescent="0.25">
      <c r="A147" s="127" t="s">
        <v>152</v>
      </c>
      <c r="B147" s="148">
        <v>2586.5500004020005</v>
      </c>
      <c r="C147" s="149">
        <v>103.03919584209889</v>
      </c>
      <c r="D147" s="148">
        <v>860.94817803407341</v>
      </c>
      <c r="E147" s="149">
        <v>108.29057656845063</v>
      </c>
      <c r="F147" s="148">
        <v>4095.4747783841199</v>
      </c>
      <c r="G147" s="148">
        <v>1583.3735198421073</v>
      </c>
      <c r="H147" s="20" t="s">
        <v>5</v>
      </c>
    </row>
    <row r="148" spans="1:8" ht="15" customHeight="1" x14ac:dyDescent="0.25">
      <c r="A148" s="145"/>
      <c r="B148" s="148"/>
      <c r="C148" s="149"/>
      <c r="D148" s="148"/>
      <c r="E148" s="149"/>
      <c r="F148" s="148"/>
      <c r="G148" s="148"/>
    </row>
    <row r="149" spans="1:8" ht="15" customHeight="1" x14ac:dyDescent="0.25">
      <c r="A149" s="152"/>
      <c r="B149" s="146"/>
      <c r="C149" s="147"/>
      <c r="D149" s="151"/>
      <c r="E149" s="151"/>
      <c r="F149" s="133"/>
      <c r="G149" s="152"/>
    </row>
    <row r="150" spans="1:8" ht="15" customHeight="1" x14ac:dyDescent="0.25">
      <c r="A150" s="152"/>
      <c r="B150" s="152"/>
      <c r="C150" s="152"/>
      <c r="D150" s="152"/>
      <c r="E150" s="152"/>
      <c r="F150" s="152"/>
      <c r="G150" s="152"/>
    </row>
    <row r="151" spans="1:8" ht="15" customHeight="1" x14ac:dyDescent="0.25">
      <c r="A151" s="152"/>
      <c r="B151" s="152"/>
      <c r="C151" s="152"/>
      <c r="D151" s="152"/>
      <c r="E151" s="152"/>
      <c r="F151" s="152"/>
      <c r="G151" s="152"/>
    </row>
    <row r="152" spans="1:8" ht="15" customHeight="1" x14ac:dyDescent="0.25">
      <c r="A152" s="152"/>
      <c r="B152" s="152"/>
      <c r="C152" s="152"/>
      <c r="D152" s="152"/>
      <c r="E152" s="152"/>
      <c r="F152" s="152"/>
      <c r="G152" s="152"/>
    </row>
  </sheetData>
  <mergeCells count="12">
    <mergeCell ref="A1:G1"/>
    <mergeCell ref="A3:A9"/>
    <mergeCell ref="D4:E5"/>
    <mergeCell ref="C6:C9"/>
    <mergeCell ref="E6:E9"/>
    <mergeCell ref="F6:F9"/>
    <mergeCell ref="G6:G9"/>
    <mergeCell ref="B3:E3"/>
    <mergeCell ref="F3:G5"/>
    <mergeCell ref="B4:C5"/>
    <mergeCell ref="B6:B9"/>
    <mergeCell ref="D6:D9"/>
  </mergeCells>
  <pageMargins left="0.9055118110236221" right="0.70866141732283472" top="0.74803149606299213" bottom="0.74803149606299213" header="0.31496062992125984" footer="0.31496062992125984"/>
  <pageSetup paperSize="9" scale="80" fitToHeight="5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workbookViewId="0">
      <selection sqref="A1:G1"/>
    </sheetView>
  </sheetViews>
  <sheetFormatPr defaultColWidth="51.7109375" defaultRowHeight="15" customHeight="1" x14ac:dyDescent="0.25"/>
  <cols>
    <col min="1" max="1" width="41.7109375" customWidth="1"/>
    <col min="2" max="2" width="13.85546875" customWidth="1"/>
    <col min="3" max="3" width="17.7109375" customWidth="1"/>
    <col min="4" max="4" width="13.42578125" customWidth="1"/>
    <col min="5" max="5" width="12.140625" customWidth="1"/>
    <col min="6" max="6" width="12.85546875" customWidth="1"/>
    <col min="7" max="7" width="15.140625" customWidth="1"/>
    <col min="8" max="8" width="14.85546875" customWidth="1"/>
    <col min="9" max="9" width="14.7109375" customWidth="1"/>
    <col min="10" max="10" width="13.140625" customWidth="1"/>
    <col min="11" max="11" width="14" customWidth="1"/>
    <col min="12" max="12" width="13" customWidth="1"/>
    <col min="253" max="253" width="51.7109375" customWidth="1"/>
    <col min="254" max="254" width="11.5703125" bestFit="1" customWidth="1"/>
    <col min="255" max="255" width="13.85546875" customWidth="1"/>
    <col min="256" max="256" width="17.7109375" customWidth="1"/>
    <col min="257" max="257" width="17.140625" customWidth="1"/>
    <col min="258" max="258" width="18.28515625" customWidth="1"/>
    <col min="259" max="259" width="16.85546875" customWidth="1"/>
    <col min="260" max="260" width="13.42578125" customWidth="1"/>
    <col min="261" max="261" width="12.140625" customWidth="1"/>
    <col min="262" max="262" width="12.85546875" customWidth="1"/>
    <col min="263" max="263" width="16.42578125" bestFit="1" customWidth="1"/>
    <col min="509" max="509" width="51.7109375" customWidth="1"/>
    <col min="510" max="510" width="11.5703125" bestFit="1" customWidth="1"/>
    <col min="511" max="511" width="13.85546875" customWidth="1"/>
    <col min="512" max="512" width="17.7109375" customWidth="1"/>
    <col min="513" max="513" width="17.140625" customWidth="1"/>
    <col min="514" max="514" width="18.28515625" customWidth="1"/>
    <col min="515" max="515" width="16.85546875" customWidth="1"/>
    <col min="516" max="516" width="13.42578125" customWidth="1"/>
    <col min="517" max="517" width="12.140625" customWidth="1"/>
    <col min="518" max="518" width="12.85546875" customWidth="1"/>
    <col min="519" max="519" width="16.42578125" bestFit="1" customWidth="1"/>
    <col min="765" max="765" width="51.7109375" customWidth="1"/>
    <col min="766" max="766" width="11.5703125" bestFit="1" customWidth="1"/>
    <col min="767" max="767" width="13.85546875" customWidth="1"/>
    <col min="768" max="768" width="17.7109375" customWidth="1"/>
    <col min="769" max="769" width="17.140625" customWidth="1"/>
    <col min="770" max="770" width="18.28515625" customWidth="1"/>
    <col min="771" max="771" width="16.85546875" customWidth="1"/>
    <col min="772" max="772" width="13.42578125" customWidth="1"/>
    <col min="773" max="773" width="12.140625" customWidth="1"/>
    <col min="774" max="774" width="12.85546875" customWidth="1"/>
    <col min="775" max="775" width="16.42578125" bestFit="1" customWidth="1"/>
    <col min="1021" max="1021" width="51.7109375" customWidth="1"/>
    <col min="1022" max="1022" width="11.5703125" bestFit="1" customWidth="1"/>
    <col min="1023" max="1023" width="13.85546875" customWidth="1"/>
    <col min="1024" max="1024" width="17.7109375" customWidth="1"/>
    <col min="1025" max="1025" width="17.140625" customWidth="1"/>
    <col min="1026" max="1026" width="18.28515625" customWidth="1"/>
    <col min="1027" max="1027" width="16.85546875" customWidth="1"/>
    <col min="1028" max="1028" width="13.42578125" customWidth="1"/>
    <col min="1029" max="1029" width="12.140625" customWidth="1"/>
    <col min="1030" max="1030" width="12.85546875" customWidth="1"/>
    <col min="1031" max="1031" width="16.42578125" bestFit="1" customWidth="1"/>
    <col min="1277" max="1277" width="51.7109375" customWidth="1"/>
    <col min="1278" max="1278" width="11.5703125" bestFit="1" customWidth="1"/>
    <col min="1279" max="1279" width="13.85546875" customWidth="1"/>
    <col min="1280" max="1280" width="17.7109375" customWidth="1"/>
    <col min="1281" max="1281" width="17.140625" customWidth="1"/>
    <col min="1282" max="1282" width="18.28515625" customWidth="1"/>
    <col min="1283" max="1283" width="16.85546875" customWidth="1"/>
    <col min="1284" max="1284" width="13.42578125" customWidth="1"/>
    <col min="1285" max="1285" width="12.140625" customWidth="1"/>
    <col min="1286" max="1286" width="12.85546875" customWidth="1"/>
    <col min="1287" max="1287" width="16.42578125" bestFit="1" customWidth="1"/>
    <col min="1533" max="1533" width="51.7109375" customWidth="1"/>
    <col min="1534" max="1534" width="11.5703125" bestFit="1" customWidth="1"/>
    <col min="1535" max="1535" width="13.85546875" customWidth="1"/>
    <col min="1536" max="1536" width="17.7109375" customWidth="1"/>
    <col min="1537" max="1537" width="17.140625" customWidth="1"/>
    <col min="1538" max="1538" width="18.28515625" customWidth="1"/>
    <col min="1539" max="1539" width="16.85546875" customWidth="1"/>
    <col min="1540" max="1540" width="13.42578125" customWidth="1"/>
    <col min="1541" max="1541" width="12.140625" customWidth="1"/>
    <col min="1542" max="1542" width="12.85546875" customWidth="1"/>
    <col min="1543" max="1543" width="16.42578125" bestFit="1" customWidth="1"/>
    <col min="1789" max="1789" width="51.7109375" customWidth="1"/>
    <col min="1790" max="1790" width="11.5703125" bestFit="1" customWidth="1"/>
    <col min="1791" max="1791" width="13.85546875" customWidth="1"/>
    <col min="1792" max="1792" width="17.7109375" customWidth="1"/>
    <col min="1793" max="1793" width="17.140625" customWidth="1"/>
    <col min="1794" max="1794" width="18.28515625" customWidth="1"/>
    <col min="1795" max="1795" width="16.85546875" customWidth="1"/>
    <col min="1796" max="1796" width="13.42578125" customWidth="1"/>
    <col min="1797" max="1797" width="12.140625" customWidth="1"/>
    <col min="1798" max="1798" width="12.85546875" customWidth="1"/>
    <col min="1799" max="1799" width="16.42578125" bestFit="1" customWidth="1"/>
    <col min="2045" max="2045" width="51.7109375" customWidth="1"/>
    <col min="2046" max="2046" width="11.5703125" bestFit="1" customWidth="1"/>
    <col min="2047" max="2047" width="13.85546875" customWidth="1"/>
    <col min="2048" max="2048" width="17.7109375" customWidth="1"/>
    <col min="2049" max="2049" width="17.140625" customWidth="1"/>
    <col min="2050" max="2050" width="18.28515625" customWidth="1"/>
    <col min="2051" max="2051" width="16.85546875" customWidth="1"/>
    <col min="2052" max="2052" width="13.42578125" customWidth="1"/>
    <col min="2053" max="2053" width="12.140625" customWidth="1"/>
    <col min="2054" max="2054" width="12.85546875" customWidth="1"/>
    <col min="2055" max="2055" width="16.42578125" bestFit="1" customWidth="1"/>
    <col min="2301" max="2301" width="51.7109375" customWidth="1"/>
    <col min="2302" max="2302" width="11.5703125" bestFit="1" customWidth="1"/>
    <col min="2303" max="2303" width="13.85546875" customWidth="1"/>
    <col min="2304" max="2304" width="17.7109375" customWidth="1"/>
    <col min="2305" max="2305" width="17.140625" customWidth="1"/>
    <col min="2306" max="2306" width="18.28515625" customWidth="1"/>
    <col min="2307" max="2307" width="16.85546875" customWidth="1"/>
    <col min="2308" max="2308" width="13.42578125" customWidth="1"/>
    <col min="2309" max="2309" width="12.140625" customWidth="1"/>
    <col min="2310" max="2310" width="12.85546875" customWidth="1"/>
    <col min="2311" max="2311" width="16.42578125" bestFit="1" customWidth="1"/>
    <col min="2557" max="2557" width="51.7109375" customWidth="1"/>
    <col min="2558" max="2558" width="11.5703125" bestFit="1" customWidth="1"/>
    <col min="2559" max="2559" width="13.85546875" customWidth="1"/>
    <col min="2560" max="2560" width="17.7109375" customWidth="1"/>
    <col min="2561" max="2561" width="17.140625" customWidth="1"/>
    <col min="2562" max="2562" width="18.28515625" customWidth="1"/>
    <col min="2563" max="2563" width="16.85546875" customWidth="1"/>
    <col min="2564" max="2564" width="13.42578125" customWidth="1"/>
    <col min="2565" max="2565" width="12.140625" customWidth="1"/>
    <col min="2566" max="2566" width="12.85546875" customWidth="1"/>
    <col min="2567" max="2567" width="16.42578125" bestFit="1" customWidth="1"/>
    <col min="2813" max="2813" width="51.7109375" customWidth="1"/>
    <col min="2814" max="2814" width="11.5703125" bestFit="1" customWidth="1"/>
    <col min="2815" max="2815" width="13.85546875" customWidth="1"/>
    <col min="2816" max="2816" width="17.7109375" customWidth="1"/>
    <col min="2817" max="2817" width="17.140625" customWidth="1"/>
    <col min="2818" max="2818" width="18.28515625" customWidth="1"/>
    <col min="2819" max="2819" width="16.85546875" customWidth="1"/>
    <col min="2820" max="2820" width="13.42578125" customWidth="1"/>
    <col min="2821" max="2821" width="12.140625" customWidth="1"/>
    <col min="2822" max="2822" width="12.85546875" customWidth="1"/>
    <col min="2823" max="2823" width="16.42578125" bestFit="1" customWidth="1"/>
    <col min="3069" max="3069" width="51.7109375" customWidth="1"/>
    <col min="3070" max="3070" width="11.5703125" bestFit="1" customWidth="1"/>
    <col min="3071" max="3071" width="13.85546875" customWidth="1"/>
    <col min="3072" max="3072" width="17.7109375" customWidth="1"/>
    <col min="3073" max="3073" width="17.140625" customWidth="1"/>
    <col min="3074" max="3074" width="18.28515625" customWidth="1"/>
    <col min="3075" max="3075" width="16.85546875" customWidth="1"/>
    <col min="3076" max="3076" width="13.42578125" customWidth="1"/>
    <col min="3077" max="3077" width="12.140625" customWidth="1"/>
    <col min="3078" max="3078" width="12.85546875" customWidth="1"/>
    <col min="3079" max="3079" width="16.42578125" bestFit="1" customWidth="1"/>
    <col min="3325" max="3325" width="51.7109375" customWidth="1"/>
    <col min="3326" max="3326" width="11.5703125" bestFit="1" customWidth="1"/>
    <col min="3327" max="3327" width="13.85546875" customWidth="1"/>
    <col min="3328" max="3328" width="17.7109375" customWidth="1"/>
    <col min="3329" max="3329" width="17.140625" customWidth="1"/>
    <col min="3330" max="3330" width="18.28515625" customWidth="1"/>
    <col min="3331" max="3331" width="16.85546875" customWidth="1"/>
    <col min="3332" max="3332" width="13.42578125" customWidth="1"/>
    <col min="3333" max="3333" width="12.140625" customWidth="1"/>
    <col min="3334" max="3334" width="12.85546875" customWidth="1"/>
    <col min="3335" max="3335" width="16.42578125" bestFit="1" customWidth="1"/>
    <col min="3581" max="3581" width="51.7109375" customWidth="1"/>
    <col min="3582" max="3582" width="11.5703125" bestFit="1" customWidth="1"/>
    <col min="3583" max="3583" width="13.85546875" customWidth="1"/>
    <col min="3584" max="3584" width="17.7109375" customWidth="1"/>
    <col min="3585" max="3585" width="17.140625" customWidth="1"/>
    <col min="3586" max="3586" width="18.28515625" customWidth="1"/>
    <col min="3587" max="3587" width="16.85546875" customWidth="1"/>
    <col min="3588" max="3588" width="13.42578125" customWidth="1"/>
    <col min="3589" max="3589" width="12.140625" customWidth="1"/>
    <col min="3590" max="3590" width="12.85546875" customWidth="1"/>
    <col min="3591" max="3591" width="16.42578125" bestFit="1" customWidth="1"/>
    <col min="3837" max="3837" width="51.7109375" customWidth="1"/>
    <col min="3838" max="3838" width="11.5703125" bestFit="1" customWidth="1"/>
    <col min="3839" max="3839" width="13.85546875" customWidth="1"/>
    <col min="3840" max="3840" width="17.7109375" customWidth="1"/>
    <col min="3841" max="3841" width="17.140625" customWidth="1"/>
    <col min="3842" max="3842" width="18.28515625" customWidth="1"/>
    <col min="3843" max="3843" width="16.85546875" customWidth="1"/>
    <col min="3844" max="3844" width="13.42578125" customWidth="1"/>
    <col min="3845" max="3845" width="12.140625" customWidth="1"/>
    <col min="3846" max="3846" width="12.85546875" customWidth="1"/>
    <col min="3847" max="3847" width="16.42578125" bestFit="1" customWidth="1"/>
    <col min="4093" max="4093" width="51.7109375" customWidth="1"/>
    <col min="4094" max="4094" width="11.5703125" bestFit="1" customWidth="1"/>
    <col min="4095" max="4095" width="13.85546875" customWidth="1"/>
    <col min="4096" max="4096" width="17.7109375" customWidth="1"/>
    <col min="4097" max="4097" width="17.140625" customWidth="1"/>
    <col min="4098" max="4098" width="18.28515625" customWidth="1"/>
    <col min="4099" max="4099" width="16.85546875" customWidth="1"/>
    <col min="4100" max="4100" width="13.42578125" customWidth="1"/>
    <col min="4101" max="4101" width="12.140625" customWidth="1"/>
    <col min="4102" max="4102" width="12.85546875" customWidth="1"/>
    <col min="4103" max="4103" width="16.42578125" bestFit="1" customWidth="1"/>
    <col min="4349" max="4349" width="51.7109375" customWidth="1"/>
    <col min="4350" max="4350" width="11.5703125" bestFit="1" customWidth="1"/>
    <col min="4351" max="4351" width="13.85546875" customWidth="1"/>
    <col min="4352" max="4352" width="17.7109375" customWidth="1"/>
    <col min="4353" max="4353" width="17.140625" customWidth="1"/>
    <col min="4354" max="4354" width="18.28515625" customWidth="1"/>
    <col min="4355" max="4355" width="16.85546875" customWidth="1"/>
    <col min="4356" max="4356" width="13.42578125" customWidth="1"/>
    <col min="4357" max="4357" width="12.140625" customWidth="1"/>
    <col min="4358" max="4358" width="12.85546875" customWidth="1"/>
    <col min="4359" max="4359" width="16.42578125" bestFit="1" customWidth="1"/>
    <col min="4605" max="4605" width="51.7109375" customWidth="1"/>
    <col min="4606" max="4606" width="11.5703125" bestFit="1" customWidth="1"/>
    <col min="4607" max="4607" width="13.85546875" customWidth="1"/>
    <col min="4608" max="4608" width="17.7109375" customWidth="1"/>
    <col min="4609" max="4609" width="17.140625" customWidth="1"/>
    <col min="4610" max="4610" width="18.28515625" customWidth="1"/>
    <col min="4611" max="4611" width="16.85546875" customWidth="1"/>
    <col min="4612" max="4612" width="13.42578125" customWidth="1"/>
    <col min="4613" max="4613" width="12.140625" customWidth="1"/>
    <col min="4614" max="4614" width="12.85546875" customWidth="1"/>
    <col min="4615" max="4615" width="16.42578125" bestFit="1" customWidth="1"/>
    <col min="4861" max="4861" width="51.7109375" customWidth="1"/>
    <col min="4862" max="4862" width="11.5703125" bestFit="1" customWidth="1"/>
    <col min="4863" max="4863" width="13.85546875" customWidth="1"/>
    <col min="4864" max="4864" width="17.7109375" customWidth="1"/>
    <col min="4865" max="4865" width="17.140625" customWidth="1"/>
    <col min="4866" max="4866" width="18.28515625" customWidth="1"/>
    <col min="4867" max="4867" width="16.85546875" customWidth="1"/>
    <col min="4868" max="4868" width="13.42578125" customWidth="1"/>
    <col min="4869" max="4869" width="12.140625" customWidth="1"/>
    <col min="4870" max="4870" width="12.85546875" customWidth="1"/>
    <col min="4871" max="4871" width="16.42578125" bestFit="1" customWidth="1"/>
    <col min="5117" max="5117" width="51.7109375" customWidth="1"/>
    <col min="5118" max="5118" width="11.5703125" bestFit="1" customWidth="1"/>
    <col min="5119" max="5119" width="13.85546875" customWidth="1"/>
    <col min="5120" max="5120" width="17.7109375" customWidth="1"/>
    <col min="5121" max="5121" width="17.140625" customWidth="1"/>
    <col min="5122" max="5122" width="18.28515625" customWidth="1"/>
    <col min="5123" max="5123" width="16.85546875" customWidth="1"/>
    <col min="5124" max="5124" width="13.42578125" customWidth="1"/>
    <col min="5125" max="5125" width="12.140625" customWidth="1"/>
    <col min="5126" max="5126" width="12.85546875" customWidth="1"/>
    <col min="5127" max="5127" width="16.42578125" bestFit="1" customWidth="1"/>
    <col min="5373" max="5373" width="51.7109375" customWidth="1"/>
    <col min="5374" max="5374" width="11.5703125" bestFit="1" customWidth="1"/>
    <col min="5375" max="5375" width="13.85546875" customWidth="1"/>
    <col min="5376" max="5376" width="17.7109375" customWidth="1"/>
    <col min="5377" max="5377" width="17.140625" customWidth="1"/>
    <col min="5378" max="5378" width="18.28515625" customWidth="1"/>
    <col min="5379" max="5379" width="16.85546875" customWidth="1"/>
    <col min="5380" max="5380" width="13.42578125" customWidth="1"/>
    <col min="5381" max="5381" width="12.140625" customWidth="1"/>
    <col min="5382" max="5382" width="12.85546875" customWidth="1"/>
    <col min="5383" max="5383" width="16.42578125" bestFit="1" customWidth="1"/>
    <col min="5629" max="5629" width="51.7109375" customWidth="1"/>
    <col min="5630" max="5630" width="11.5703125" bestFit="1" customWidth="1"/>
    <col min="5631" max="5631" width="13.85546875" customWidth="1"/>
    <col min="5632" max="5632" width="17.7109375" customWidth="1"/>
    <col min="5633" max="5633" width="17.140625" customWidth="1"/>
    <col min="5634" max="5634" width="18.28515625" customWidth="1"/>
    <col min="5635" max="5635" width="16.85546875" customWidth="1"/>
    <col min="5636" max="5636" width="13.42578125" customWidth="1"/>
    <col min="5637" max="5637" width="12.140625" customWidth="1"/>
    <col min="5638" max="5638" width="12.85546875" customWidth="1"/>
    <col min="5639" max="5639" width="16.42578125" bestFit="1" customWidth="1"/>
    <col min="5885" max="5885" width="51.7109375" customWidth="1"/>
    <col min="5886" max="5886" width="11.5703125" bestFit="1" customWidth="1"/>
    <col min="5887" max="5887" width="13.85546875" customWidth="1"/>
    <col min="5888" max="5888" width="17.7109375" customWidth="1"/>
    <col min="5889" max="5889" width="17.140625" customWidth="1"/>
    <col min="5890" max="5890" width="18.28515625" customWidth="1"/>
    <col min="5891" max="5891" width="16.85546875" customWidth="1"/>
    <col min="5892" max="5892" width="13.42578125" customWidth="1"/>
    <col min="5893" max="5893" width="12.140625" customWidth="1"/>
    <col min="5894" max="5894" width="12.85546875" customWidth="1"/>
    <col min="5895" max="5895" width="16.42578125" bestFit="1" customWidth="1"/>
    <col min="6141" max="6141" width="51.7109375" customWidth="1"/>
    <col min="6142" max="6142" width="11.5703125" bestFit="1" customWidth="1"/>
    <col min="6143" max="6143" width="13.85546875" customWidth="1"/>
    <col min="6144" max="6144" width="17.7109375" customWidth="1"/>
    <col min="6145" max="6145" width="17.140625" customWidth="1"/>
    <col min="6146" max="6146" width="18.28515625" customWidth="1"/>
    <col min="6147" max="6147" width="16.85546875" customWidth="1"/>
    <col min="6148" max="6148" width="13.42578125" customWidth="1"/>
    <col min="6149" max="6149" width="12.140625" customWidth="1"/>
    <col min="6150" max="6150" width="12.85546875" customWidth="1"/>
    <col min="6151" max="6151" width="16.42578125" bestFit="1" customWidth="1"/>
    <col min="6397" max="6397" width="51.7109375" customWidth="1"/>
    <col min="6398" max="6398" width="11.5703125" bestFit="1" customWidth="1"/>
    <col min="6399" max="6399" width="13.85546875" customWidth="1"/>
    <col min="6400" max="6400" width="17.7109375" customWidth="1"/>
    <col min="6401" max="6401" width="17.140625" customWidth="1"/>
    <col min="6402" max="6402" width="18.28515625" customWidth="1"/>
    <col min="6403" max="6403" width="16.85546875" customWidth="1"/>
    <col min="6404" max="6404" width="13.42578125" customWidth="1"/>
    <col min="6405" max="6405" width="12.140625" customWidth="1"/>
    <col min="6406" max="6406" width="12.85546875" customWidth="1"/>
    <col min="6407" max="6407" width="16.42578125" bestFit="1" customWidth="1"/>
    <col min="6653" max="6653" width="51.7109375" customWidth="1"/>
    <col min="6654" max="6654" width="11.5703125" bestFit="1" customWidth="1"/>
    <col min="6655" max="6655" width="13.85546875" customWidth="1"/>
    <col min="6656" max="6656" width="17.7109375" customWidth="1"/>
    <col min="6657" max="6657" width="17.140625" customWidth="1"/>
    <col min="6658" max="6658" width="18.28515625" customWidth="1"/>
    <col min="6659" max="6659" width="16.85546875" customWidth="1"/>
    <col min="6660" max="6660" width="13.42578125" customWidth="1"/>
    <col min="6661" max="6661" width="12.140625" customWidth="1"/>
    <col min="6662" max="6662" width="12.85546875" customWidth="1"/>
    <col min="6663" max="6663" width="16.42578125" bestFit="1" customWidth="1"/>
    <col min="6909" max="6909" width="51.7109375" customWidth="1"/>
    <col min="6910" max="6910" width="11.5703125" bestFit="1" customWidth="1"/>
    <col min="6911" max="6911" width="13.85546875" customWidth="1"/>
    <col min="6912" max="6912" width="17.7109375" customWidth="1"/>
    <col min="6913" max="6913" width="17.140625" customWidth="1"/>
    <col min="6914" max="6914" width="18.28515625" customWidth="1"/>
    <col min="6915" max="6915" width="16.85546875" customWidth="1"/>
    <col min="6916" max="6916" width="13.42578125" customWidth="1"/>
    <col min="6917" max="6917" width="12.140625" customWidth="1"/>
    <col min="6918" max="6918" width="12.85546875" customWidth="1"/>
    <col min="6919" max="6919" width="16.42578125" bestFit="1" customWidth="1"/>
    <col min="7165" max="7165" width="51.7109375" customWidth="1"/>
    <col min="7166" max="7166" width="11.5703125" bestFit="1" customWidth="1"/>
    <col min="7167" max="7167" width="13.85546875" customWidth="1"/>
    <col min="7168" max="7168" width="17.7109375" customWidth="1"/>
    <col min="7169" max="7169" width="17.140625" customWidth="1"/>
    <col min="7170" max="7170" width="18.28515625" customWidth="1"/>
    <col min="7171" max="7171" width="16.85546875" customWidth="1"/>
    <col min="7172" max="7172" width="13.42578125" customWidth="1"/>
    <col min="7173" max="7173" width="12.140625" customWidth="1"/>
    <col min="7174" max="7174" width="12.85546875" customWidth="1"/>
    <col min="7175" max="7175" width="16.42578125" bestFit="1" customWidth="1"/>
    <col min="7421" max="7421" width="51.7109375" customWidth="1"/>
    <col min="7422" max="7422" width="11.5703125" bestFit="1" customWidth="1"/>
    <col min="7423" max="7423" width="13.85546875" customWidth="1"/>
    <col min="7424" max="7424" width="17.7109375" customWidth="1"/>
    <col min="7425" max="7425" width="17.140625" customWidth="1"/>
    <col min="7426" max="7426" width="18.28515625" customWidth="1"/>
    <col min="7427" max="7427" width="16.85546875" customWidth="1"/>
    <col min="7428" max="7428" width="13.42578125" customWidth="1"/>
    <col min="7429" max="7429" width="12.140625" customWidth="1"/>
    <col min="7430" max="7430" width="12.85546875" customWidth="1"/>
    <col min="7431" max="7431" width="16.42578125" bestFit="1" customWidth="1"/>
    <col min="7677" max="7677" width="51.7109375" customWidth="1"/>
    <col min="7678" max="7678" width="11.5703125" bestFit="1" customWidth="1"/>
    <col min="7679" max="7679" width="13.85546875" customWidth="1"/>
    <col min="7680" max="7680" width="17.7109375" customWidth="1"/>
    <col min="7681" max="7681" width="17.140625" customWidth="1"/>
    <col min="7682" max="7682" width="18.28515625" customWidth="1"/>
    <col min="7683" max="7683" width="16.85546875" customWidth="1"/>
    <col min="7684" max="7684" width="13.42578125" customWidth="1"/>
    <col min="7685" max="7685" width="12.140625" customWidth="1"/>
    <col min="7686" max="7686" width="12.85546875" customWidth="1"/>
    <col min="7687" max="7687" width="16.42578125" bestFit="1" customWidth="1"/>
    <col min="7933" max="7933" width="51.7109375" customWidth="1"/>
    <col min="7934" max="7934" width="11.5703125" bestFit="1" customWidth="1"/>
    <col min="7935" max="7935" width="13.85546875" customWidth="1"/>
    <col min="7936" max="7936" width="17.7109375" customWidth="1"/>
    <col min="7937" max="7937" width="17.140625" customWidth="1"/>
    <col min="7938" max="7938" width="18.28515625" customWidth="1"/>
    <col min="7939" max="7939" width="16.85546875" customWidth="1"/>
    <col min="7940" max="7940" width="13.42578125" customWidth="1"/>
    <col min="7941" max="7941" width="12.140625" customWidth="1"/>
    <col min="7942" max="7942" width="12.85546875" customWidth="1"/>
    <col min="7943" max="7943" width="16.42578125" bestFit="1" customWidth="1"/>
    <col min="8189" max="8189" width="51.7109375" customWidth="1"/>
    <col min="8190" max="8190" width="11.5703125" bestFit="1" customWidth="1"/>
    <col min="8191" max="8191" width="13.85546875" customWidth="1"/>
    <col min="8192" max="8192" width="17.7109375" customWidth="1"/>
    <col min="8193" max="8193" width="17.140625" customWidth="1"/>
    <col min="8194" max="8194" width="18.28515625" customWidth="1"/>
    <col min="8195" max="8195" width="16.85546875" customWidth="1"/>
    <col min="8196" max="8196" width="13.42578125" customWidth="1"/>
    <col min="8197" max="8197" width="12.140625" customWidth="1"/>
    <col min="8198" max="8198" width="12.85546875" customWidth="1"/>
    <col min="8199" max="8199" width="16.42578125" bestFit="1" customWidth="1"/>
    <col min="8445" max="8445" width="51.7109375" customWidth="1"/>
    <col min="8446" max="8446" width="11.5703125" bestFit="1" customWidth="1"/>
    <col min="8447" max="8447" width="13.85546875" customWidth="1"/>
    <col min="8448" max="8448" width="17.7109375" customWidth="1"/>
    <col min="8449" max="8449" width="17.140625" customWidth="1"/>
    <col min="8450" max="8450" width="18.28515625" customWidth="1"/>
    <col min="8451" max="8451" width="16.85546875" customWidth="1"/>
    <col min="8452" max="8452" width="13.42578125" customWidth="1"/>
    <col min="8453" max="8453" width="12.140625" customWidth="1"/>
    <col min="8454" max="8454" width="12.85546875" customWidth="1"/>
    <col min="8455" max="8455" width="16.42578125" bestFit="1" customWidth="1"/>
    <col min="8701" max="8701" width="51.7109375" customWidth="1"/>
    <col min="8702" max="8702" width="11.5703125" bestFit="1" customWidth="1"/>
    <col min="8703" max="8703" width="13.85546875" customWidth="1"/>
    <col min="8704" max="8704" width="17.7109375" customWidth="1"/>
    <col min="8705" max="8705" width="17.140625" customWidth="1"/>
    <col min="8706" max="8706" width="18.28515625" customWidth="1"/>
    <col min="8707" max="8707" width="16.85546875" customWidth="1"/>
    <col min="8708" max="8708" width="13.42578125" customWidth="1"/>
    <col min="8709" max="8709" width="12.140625" customWidth="1"/>
    <col min="8710" max="8710" width="12.85546875" customWidth="1"/>
    <col min="8711" max="8711" width="16.42578125" bestFit="1" customWidth="1"/>
    <col min="8957" max="8957" width="51.7109375" customWidth="1"/>
    <col min="8958" max="8958" width="11.5703125" bestFit="1" customWidth="1"/>
    <col min="8959" max="8959" width="13.85546875" customWidth="1"/>
    <col min="8960" max="8960" width="17.7109375" customWidth="1"/>
    <col min="8961" max="8961" width="17.140625" customWidth="1"/>
    <col min="8962" max="8962" width="18.28515625" customWidth="1"/>
    <col min="8963" max="8963" width="16.85546875" customWidth="1"/>
    <col min="8964" max="8964" width="13.42578125" customWidth="1"/>
    <col min="8965" max="8965" width="12.140625" customWidth="1"/>
    <col min="8966" max="8966" width="12.85546875" customWidth="1"/>
    <col min="8967" max="8967" width="16.42578125" bestFit="1" customWidth="1"/>
    <col min="9213" max="9213" width="51.7109375" customWidth="1"/>
    <col min="9214" max="9214" width="11.5703125" bestFit="1" customWidth="1"/>
    <col min="9215" max="9215" width="13.85546875" customWidth="1"/>
    <col min="9216" max="9216" width="17.7109375" customWidth="1"/>
    <col min="9217" max="9217" width="17.140625" customWidth="1"/>
    <col min="9218" max="9218" width="18.28515625" customWidth="1"/>
    <col min="9219" max="9219" width="16.85546875" customWidth="1"/>
    <col min="9220" max="9220" width="13.42578125" customWidth="1"/>
    <col min="9221" max="9221" width="12.140625" customWidth="1"/>
    <col min="9222" max="9222" width="12.85546875" customWidth="1"/>
    <col min="9223" max="9223" width="16.42578125" bestFit="1" customWidth="1"/>
    <col min="9469" max="9469" width="51.7109375" customWidth="1"/>
    <col min="9470" max="9470" width="11.5703125" bestFit="1" customWidth="1"/>
    <col min="9471" max="9471" width="13.85546875" customWidth="1"/>
    <col min="9472" max="9472" width="17.7109375" customWidth="1"/>
    <col min="9473" max="9473" width="17.140625" customWidth="1"/>
    <col min="9474" max="9474" width="18.28515625" customWidth="1"/>
    <col min="9475" max="9475" width="16.85546875" customWidth="1"/>
    <col min="9476" max="9476" width="13.42578125" customWidth="1"/>
    <col min="9477" max="9477" width="12.140625" customWidth="1"/>
    <col min="9478" max="9478" width="12.85546875" customWidth="1"/>
    <col min="9479" max="9479" width="16.42578125" bestFit="1" customWidth="1"/>
    <col min="9725" max="9725" width="51.7109375" customWidth="1"/>
    <col min="9726" max="9726" width="11.5703125" bestFit="1" customWidth="1"/>
    <col min="9727" max="9727" width="13.85546875" customWidth="1"/>
    <col min="9728" max="9728" width="17.7109375" customWidth="1"/>
    <col min="9729" max="9729" width="17.140625" customWidth="1"/>
    <col min="9730" max="9730" width="18.28515625" customWidth="1"/>
    <col min="9731" max="9731" width="16.85546875" customWidth="1"/>
    <col min="9732" max="9732" width="13.42578125" customWidth="1"/>
    <col min="9733" max="9733" width="12.140625" customWidth="1"/>
    <col min="9734" max="9734" width="12.85546875" customWidth="1"/>
    <col min="9735" max="9735" width="16.42578125" bestFit="1" customWidth="1"/>
    <col min="9981" max="9981" width="51.7109375" customWidth="1"/>
    <col min="9982" max="9982" width="11.5703125" bestFit="1" customWidth="1"/>
    <col min="9983" max="9983" width="13.85546875" customWidth="1"/>
    <col min="9984" max="9984" width="17.7109375" customWidth="1"/>
    <col min="9985" max="9985" width="17.140625" customWidth="1"/>
    <col min="9986" max="9986" width="18.28515625" customWidth="1"/>
    <col min="9987" max="9987" width="16.85546875" customWidth="1"/>
    <col min="9988" max="9988" width="13.42578125" customWidth="1"/>
    <col min="9989" max="9989" width="12.140625" customWidth="1"/>
    <col min="9990" max="9990" width="12.85546875" customWidth="1"/>
    <col min="9991" max="9991" width="16.42578125" bestFit="1" customWidth="1"/>
    <col min="10237" max="10237" width="51.7109375" customWidth="1"/>
    <col min="10238" max="10238" width="11.5703125" bestFit="1" customWidth="1"/>
    <col min="10239" max="10239" width="13.85546875" customWidth="1"/>
    <col min="10240" max="10240" width="17.7109375" customWidth="1"/>
    <col min="10241" max="10241" width="17.140625" customWidth="1"/>
    <col min="10242" max="10242" width="18.28515625" customWidth="1"/>
    <col min="10243" max="10243" width="16.85546875" customWidth="1"/>
    <col min="10244" max="10244" width="13.42578125" customWidth="1"/>
    <col min="10245" max="10245" width="12.140625" customWidth="1"/>
    <col min="10246" max="10246" width="12.85546875" customWidth="1"/>
    <col min="10247" max="10247" width="16.42578125" bestFit="1" customWidth="1"/>
    <col min="10493" max="10493" width="51.7109375" customWidth="1"/>
    <col min="10494" max="10494" width="11.5703125" bestFit="1" customWidth="1"/>
    <col min="10495" max="10495" width="13.85546875" customWidth="1"/>
    <col min="10496" max="10496" width="17.7109375" customWidth="1"/>
    <col min="10497" max="10497" width="17.140625" customWidth="1"/>
    <col min="10498" max="10498" width="18.28515625" customWidth="1"/>
    <col min="10499" max="10499" width="16.85546875" customWidth="1"/>
    <col min="10500" max="10500" width="13.42578125" customWidth="1"/>
    <col min="10501" max="10501" width="12.140625" customWidth="1"/>
    <col min="10502" max="10502" width="12.85546875" customWidth="1"/>
    <col min="10503" max="10503" width="16.42578125" bestFit="1" customWidth="1"/>
    <col min="10749" max="10749" width="51.7109375" customWidth="1"/>
    <col min="10750" max="10750" width="11.5703125" bestFit="1" customWidth="1"/>
    <col min="10751" max="10751" width="13.85546875" customWidth="1"/>
    <col min="10752" max="10752" width="17.7109375" customWidth="1"/>
    <col min="10753" max="10753" width="17.140625" customWidth="1"/>
    <col min="10754" max="10754" width="18.28515625" customWidth="1"/>
    <col min="10755" max="10755" width="16.85546875" customWidth="1"/>
    <col min="10756" max="10756" width="13.42578125" customWidth="1"/>
    <col min="10757" max="10757" width="12.140625" customWidth="1"/>
    <col min="10758" max="10758" width="12.85546875" customWidth="1"/>
    <col min="10759" max="10759" width="16.42578125" bestFit="1" customWidth="1"/>
    <col min="11005" max="11005" width="51.7109375" customWidth="1"/>
    <col min="11006" max="11006" width="11.5703125" bestFit="1" customWidth="1"/>
    <col min="11007" max="11007" width="13.85546875" customWidth="1"/>
    <col min="11008" max="11008" width="17.7109375" customWidth="1"/>
    <col min="11009" max="11009" width="17.140625" customWidth="1"/>
    <col min="11010" max="11010" width="18.28515625" customWidth="1"/>
    <col min="11011" max="11011" width="16.85546875" customWidth="1"/>
    <col min="11012" max="11012" width="13.42578125" customWidth="1"/>
    <col min="11013" max="11013" width="12.140625" customWidth="1"/>
    <col min="11014" max="11014" width="12.85546875" customWidth="1"/>
    <col min="11015" max="11015" width="16.42578125" bestFit="1" customWidth="1"/>
    <col min="11261" max="11261" width="51.7109375" customWidth="1"/>
    <col min="11262" max="11262" width="11.5703125" bestFit="1" customWidth="1"/>
    <col min="11263" max="11263" width="13.85546875" customWidth="1"/>
    <col min="11264" max="11264" width="17.7109375" customWidth="1"/>
    <col min="11265" max="11265" width="17.140625" customWidth="1"/>
    <col min="11266" max="11266" width="18.28515625" customWidth="1"/>
    <col min="11267" max="11267" width="16.85546875" customWidth="1"/>
    <col min="11268" max="11268" width="13.42578125" customWidth="1"/>
    <col min="11269" max="11269" width="12.140625" customWidth="1"/>
    <col min="11270" max="11270" width="12.85546875" customWidth="1"/>
    <col min="11271" max="11271" width="16.42578125" bestFit="1" customWidth="1"/>
    <col min="11517" max="11517" width="51.7109375" customWidth="1"/>
    <col min="11518" max="11518" width="11.5703125" bestFit="1" customWidth="1"/>
    <col min="11519" max="11519" width="13.85546875" customWidth="1"/>
    <col min="11520" max="11520" width="17.7109375" customWidth="1"/>
    <col min="11521" max="11521" width="17.140625" customWidth="1"/>
    <col min="11522" max="11522" width="18.28515625" customWidth="1"/>
    <col min="11523" max="11523" width="16.85546875" customWidth="1"/>
    <col min="11524" max="11524" width="13.42578125" customWidth="1"/>
    <col min="11525" max="11525" width="12.140625" customWidth="1"/>
    <col min="11526" max="11526" width="12.85546875" customWidth="1"/>
    <col min="11527" max="11527" width="16.42578125" bestFit="1" customWidth="1"/>
    <col min="11773" max="11773" width="51.7109375" customWidth="1"/>
    <col min="11774" max="11774" width="11.5703125" bestFit="1" customWidth="1"/>
    <col min="11775" max="11775" width="13.85546875" customWidth="1"/>
    <col min="11776" max="11776" width="17.7109375" customWidth="1"/>
    <col min="11777" max="11777" width="17.140625" customWidth="1"/>
    <col min="11778" max="11778" width="18.28515625" customWidth="1"/>
    <col min="11779" max="11779" width="16.85546875" customWidth="1"/>
    <col min="11780" max="11780" width="13.42578125" customWidth="1"/>
    <col min="11781" max="11781" width="12.140625" customWidth="1"/>
    <col min="11782" max="11782" width="12.85546875" customWidth="1"/>
    <col min="11783" max="11783" width="16.42578125" bestFit="1" customWidth="1"/>
    <col min="12029" max="12029" width="51.7109375" customWidth="1"/>
    <col min="12030" max="12030" width="11.5703125" bestFit="1" customWidth="1"/>
    <col min="12031" max="12031" width="13.85546875" customWidth="1"/>
    <col min="12032" max="12032" width="17.7109375" customWidth="1"/>
    <col min="12033" max="12033" width="17.140625" customWidth="1"/>
    <col min="12034" max="12034" width="18.28515625" customWidth="1"/>
    <col min="12035" max="12035" width="16.85546875" customWidth="1"/>
    <col min="12036" max="12036" width="13.42578125" customWidth="1"/>
    <col min="12037" max="12037" width="12.140625" customWidth="1"/>
    <col min="12038" max="12038" width="12.85546875" customWidth="1"/>
    <col min="12039" max="12039" width="16.42578125" bestFit="1" customWidth="1"/>
    <col min="12285" max="12285" width="51.7109375" customWidth="1"/>
    <col min="12286" max="12286" width="11.5703125" bestFit="1" customWidth="1"/>
    <col min="12287" max="12287" width="13.85546875" customWidth="1"/>
    <col min="12288" max="12288" width="17.7109375" customWidth="1"/>
    <col min="12289" max="12289" width="17.140625" customWidth="1"/>
    <col min="12290" max="12290" width="18.28515625" customWidth="1"/>
    <col min="12291" max="12291" width="16.85546875" customWidth="1"/>
    <col min="12292" max="12292" width="13.42578125" customWidth="1"/>
    <col min="12293" max="12293" width="12.140625" customWidth="1"/>
    <col min="12294" max="12294" width="12.85546875" customWidth="1"/>
    <col min="12295" max="12295" width="16.42578125" bestFit="1" customWidth="1"/>
    <col min="12541" max="12541" width="51.7109375" customWidth="1"/>
    <col min="12542" max="12542" width="11.5703125" bestFit="1" customWidth="1"/>
    <col min="12543" max="12543" width="13.85546875" customWidth="1"/>
    <col min="12544" max="12544" width="17.7109375" customWidth="1"/>
    <col min="12545" max="12545" width="17.140625" customWidth="1"/>
    <col min="12546" max="12546" width="18.28515625" customWidth="1"/>
    <col min="12547" max="12547" width="16.85546875" customWidth="1"/>
    <col min="12548" max="12548" width="13.42578125" customWidth="1"/>
    <col min="12549" max="12549" width="12.140625" customWidth="1"/>
    <col min="12550" max="12550" width="12.85546875" customWidth="1"/>
    <col min="12551" max="12551" width="16.42578125" bestFit="1" customWidth="1"/>
    <col min="12797" max="12797" width="51.7109375" customWidth="1"/>
    <col min="12798" max="12798" width="11.5703125" bestFit="1" customWidth="1"/>
    <col min="12799" max="12799" width="13.85546875" customWidth="1"/>
    <col min="12800" max="12800" width="17.7109375" customWidth="1"/>
    <col min="12801" max="12801" width="17.140625" customWidth="1"/>
    <col min="12802" max="12802" width="18.28515625" customWidth="1"/>
    <col min="12803" max="12803" width="16.85546875" customWidth="1"/>
    <col min="12804" max="12804" width="13.42578125" customWidth="1"/>
    <col min="12805" max="12805" width="12.140625" customWidth="1"/>
    <col min="12806" max="12806" width="12.85546875" customWidth="1"/>
    <col min="12807" max="12807" width="16.42578125" bestFit="1" customWidth="1"/>
    <col min="13053" max="13053" width="51.7109375" customWidth="1"/>
    <col min="13054" max="13054" width="11.5703125" bestFit="1" customWidth="1"/>
    <col min="13055" max="13055" width="13.85546875" customWidth="1"/>
    <col min="13056" max="13056" width="17.7109375" customWidth="1"/>
    <col min="13057" max="13057" width="17.140625" customWidth="1"/>
    <col min="13058" max="13058" width="18.28515625" customWidth="1"/>
    <col min="13059" max="13059" width="16.85546875" customWidth="1"/>
    <col min="13060" max="13060" width="13.42578125" customWidth="1"/>
    <col min="13061" max="13061" width="12.140625" customWidth="1"/>
    <col min="13062" max="13062" width="12.85546875" customWidth="1"/>
    <col min="13063" max="13063" width="16.42578125" bestFit="1" customWidth="1"/>
    <col min="13309" max="13309" width="51.7109375" customWidth="1"/>
    <col min="13310" max="13310" width="11.5703125" bestFit="1" customWidth="1"/>
    <col min="13311" max="13311" width="13.85546875" customWidth="1"/>
    <col min="13312" max="13312" width="17.7109375" customWidth="1"/>
    <col min="13313" max="13313" width="17.140625" customWidth="1"/>
    <col min="13314" max="13314" width="18.28515625" customWidth="1"/>
    <col min="13315" max="13315" width="16.85546875" customWidth="1"/>
    <col min="13316" max="13316" width="13.42578125" customWidth="1"/>
    <col min="13317" max="13317" width="12.140625" customWidth="1"/>
    <col min="13318" max="13318" width="12.85546875" customWidth="1"/>
    <col min="13319" max="13319" width="16.42578125" bestFit="1" customWidth="1"/>
    <col min="13565" max="13565" width="51.7109375" customWidth="1"/>
    <col min="13566" max="13566" width="11.5703125" bestFit="1" customWidth="1"/>
    <col min="13567" max="13567" width="13.85546875" customWidth="1"/>
    <col min="13568" max="13568" width="17.7109375" customWidth="1"/>
    <col min="13569" max="13569" width="17.140625" customWidth="1"/>
    <col min="13570" max="13570" width="18.28515625" customWidth="1"/>
    <col min="13571" max="13571" width="16.85546875" customWidth="1"/>
    <col min="13572" max="13572" width="13.42578125" customWidth="1"/>
    <col min="13573" max="13573" width="12.140625" customWidth="1"/>
    <col min="13574" max="13574" width="12.85546875" customWidth="1"/>
    <col min="13575" max="13575" width="16.42578125" bestFit="1" customWidth="1"/>
    <col min="13821" max="13821" width="51.7109375" customWidth="1"/>
    <col min="13822" max="13822" width="11.5703125" bestFit="1" customWidth="1"/>
    <col min="13823" max="13823" width="13.85546875" customWidth="1"/>
    <col min="13824" max="13824" width="17.7109375" customWidth="1"/>
    <col min="13825" max="13825" width="17.140625" customWidth="1"/>
    <col min="13826" max="13826" width="18.28515625" customWidth="1"/>
    <col min="13827" max="13827" width="16.85546875" customWidth="1"/>
    <col min="13828" max="13828" width="13.42578125" customWidth="1"/>
    <col min="13829" max="13829" width="12.140625" customWidth="1"/>
    <col min="13830" max="13830" width="12.85546875" customWidth="1"/>
    <col min="13831" max="13831" width="16.42578125" bestFit="1" customWidth="1"/>
    <col min="14077" max="14077" width="51.7109375" customWidth="1"/>
    <col min="14078" max="14078" width="11.5703125" bestFit="1" customWidth="1"/>
    <col min="14079" max="14079" width="13.85546875" customWidth="1"/>
    <col min="14080" max="14080" width="17.7109375" customWidth="1"/>
    <col min="14081" max="14081" width="17.140625" customWidth="1"/>
    <col min="14082" max="14082" width="18.28515625" customWidth="1"/>
    <col min="14083" max="14083" width="16.85546875" customWidth="1"/>
    <col min="14084" max="14084" width="13.42578125" customWidth="1"/>
    <col min="14085" max="14085" width="12.140625" customWidth="1"/>
    <col min="14086" max="14086" width="12.85546875" customWidth="1"/>
    <col min="14087" max="14087" width="16.42578125" bestFit="1" customWidth="1"/>
    <col min="14333" max="14333" width="51.7109375" customWidth="1"/>
    <col min="14334" max="14334" width="11.5703125" bestFit="1" customWidth="1"/>
    <col min="14335" max="14335" width="13.85546875" customWidth="1"/>
    <col min="14336" max="14336" width="17.7109375" customWidth="1"/>
    <col min="14337" max="14337" width="17.140625" customWidth="1"/>
    <col min="14338" max="14338" width="18.28515625" customWidth="1"/>
    <col min="14339" max="14339" width="16.85546875" customWidth="1"/>
    <col min="14340" max="14340" width="13.42578125" customWidth="1"/>
    <col min="14341" max="14341" width="12.140625" customWidth="1"/>
    <col min="14342" max="14342" width="12.85546875" customWidth="1"/>
    <col min="14343" max="14343" width="16.42578125" bestFit="1" customWidth="1"/>
    <col min="14589" max="14589" width="51.7109375" customWidth="1"/>
    <col min="14590" max="14590" width="11.5703125" bestFit="1" customWidth="1"/>
    <col min="14591" max="14591" width="13.85546875" customWidth="1"/>
    <col min="14592" max="14592" width="17.7109375" customWidth="1"/>
    <col min="14593" max="14593" width="17.140625" customWidth="1"/>
    <col min="14594" max="14594" width="18.28515625" customWidth="1"/>
    <col min="14595" max="14595" width="16.85546875" customWidth="1"/>
    <col min="14596" max="14596" width="13.42578125" customWidth="1"/>
    <col min="14597" max="14597" width="12.140625" customWidth="1"/>
    <col min="14598" max="14598" width="12.85546875" customWidth="1"/>
    <col min="14599" max="14599" width="16.42578125" bestFit="1" customWidth="1"/>
    <col min="14845" max="14845" width="51.7109375" customWidth="1"/>
    <col min="14846" max="14846" width="11.5703125" bestFit="1" customWidth="1"/>
    <col min="14847" max="14847" width="13.85546875" customWidth="1"/>
    <col min="14848" max="14848" width="17.7109375" customWidth="1"/>
    <col min="14849" max="14849" width="17.140625" customWidth="1"/>
    <col min="14850" max="14850" width="18.28515625" customWidth="1"/>
    <col min="14851" max="14851" width="16.85546875" customWidth="1"/>
    <col min="14852" max="14852" width="13.42578125" customWidth="1"/>
    <col min="14853" max="14853" width="12.140625" customWidth="1"/>
    <col min="14854" max="14854" width="12.85546875" customWidth="1"/>
    <col min="14855" max="14855" width="16.42578125" bestFit="1" customWidth="1"/>
    <col min="15101" max="15101" width="51.7109375" customWidth="1"/>
    <col min="15102" max="15102" width="11.5703125" bestFit="1" customWidth="1"/>
    <col min="15103" max="15103" width="13.85546875" customWidth="1"/>
    <col min="15104" max="15104" width="17.7109375" customWidth="1"/>
    <col min="15105" max="15105" width="17.140625" customWidth="1"/>
    <col min="15106" max="15106" width="18.28515625" customWidth="1"/>
    <col min="15107" max="15107" width="16.85546875" customWidth="1"/>
    <col min="15108" max="15108" width="13.42578125" customWidth="1"/>
    <col min="15109" max="15109" width="12.140625" customWidth="1"/>
    <col min="15110" max="15110" width="12.85546875" customWidth="1"/>
    <col min="15111" max="15111" width="16.42578125" bestFit="1" customWidth="1"/>
    <col min="15357" max="15357" width="51.7109375" customWidth="1"/>
    <col min="15358" max="15358" width="11.5703125" bestFit="1" customWidth="1"/>
    <col min="15359" max="15359" width="13.85546875" customWidth="1"/>
    <col min="15360" max="15360" width="17.7109375" customWidth="1"/>
    <col min="15361" max="15361" width="17.140625" customWidth="1"/>
    <col min="15362" max="15362" width="18.28515625" customWidth="1"/>
    <col min="15363" max="15363" width="16.85546875" customWidth="1"/>
    <col min="15364" max="15364" width="13.42578125" customWidth="1"/>
    <col min="15365" max="15365" width="12.140625" customWidth="1"/>
    <col min="15366" max="15366" width="12.85546875" customWidth="1"/>
    <col min="15367" max="15367" width="16.42578125" bestFit="1" customWidth="1"/>
    <col min="15613" max="15613" width="51.7109375" customWidth="1"/>
    <col min="15614" max="15614" width="11.5703125" bestFit="1" customWidth="1"/>
    <col min="15615" max="15615" width="13.85546875" customWidth="1"/>
    <col min="15616" max="15616" width="17.7109375" customWidth="1"/>
    <col min="15617" max="15617" width="17.140625" customWidth="1"/>
    <col min="15618" max="15618" width="18.28515625" customWidth="1"/>
    <col min="15619" max="15619" width="16.85546875" customWidth="1"/>
    <col min="15620" max="15620" width="13.42578125" customWidth="1"/>
    <col min="15621" max="15621" width="12.140625" customWidth="1"/>
    <col min="15622" max="15622" width="12.85546875" customWidth="1"/>
    <col min="15623" max="15623" width="16.42578125" bestFit="1" customWidth="1"/>
    <col min="15869" max="15869" width="51.7109375" customWidth="1"/>
    <col min="15870" max="15870" width="11.5703125" bestFit="1" customWidth="1"/>
    <col min="15871" max="15871" width="13.85546875" customWidth="1"/>
    <col min="15872" max="15872" width="17.7109375" customWidth="1"/>
    <col min="15873" max="15873" width="17.140625" customWidth="1"/>
    <col min="15874" max="15874" width="18.28515625" customWidth="1"/>
    <col min="15875" max="15875" width="16.85546875" customWidth="1"/>
    <col min="15876" max="15876" width="13.42578125" customWidth="1"/>
    <col min="15877" max="15877" width="12.140625" customWidth="1"/>
    <col min="15878" max="15878" width="12.85546875" customWidth="1"/>
    <col min="15879" max="15879" width="16.42578125" bestFit="1" customWidth="1"/>
    <col min="16125" max="16125" width="51.7109375" customWidth="1"/>
    <col min="16126" max="16126" width="11.5703125" bestFit="1" customWidth="1"/>
    <col min="16127" max="16127" width="13.85546875" customWidth="1"/>
    <col min="16128" max="16128" width="17.7109375" customWidth="1"/>
    <col min="16129" max="16129" width="17.140625" customWidth="1"/>
    <col min="16130" max="16130" width="18.28515625" customWidth="1"/>
    <col min="16131" max="16131" width="16.85546875" customWidth="1"/>
    <col min="16132" max="16132" width="13.42578125" customWidth="1"/>
    <col min="16133" max="16133" width="12.140625" customWidth="1"/>
    <col min="16134" max="16134" width="12.85546875" customWidth="1"/>
    <col min="16135" max="16135" width="16.42578125" bestFit="1" customWidth="1"/>
  </cols>
  <sheetData>
    <row r="1" spans="1:9" ht="35.25" customHeight="1" x14ac:dyDescent="0.25">
      <c r="A1" s="303" t="s">
        <v>361</v>
      </c>
      <c r="B1" s="303"/>
      <c r="C1" s="303"/>
      <c r="D1" s="303"/>
      <c r="E1" s="303"/>
      <c r="F1" s="303"/>
      <c r="G1" s="303"/>
    </row>
    <row r="2" spans="1:9" x14ac:dyDescent="0.25">
      <c r="A2" s="131"/>
      <c r="B2" s="28"/>
      <c r="C2" s="29"/>
      <c r="D2" s="28"/>
      <c r="E2" s="29"/>
      <c r="F2" s="28"/>
      <c r="G2" s="31"/>
    </row>
    <row r="3" spans="1:9" ht="15" customHeight="1" x14ac:dyDescent="0.25">
      <c r="A3" s="313" t="s">
        <v>250</v>
      </c>
      <c r="B3" s="342" t="s">
        <v>34</v>
      </c>
      <c r="C3" s="343"/>
      <c r="D3" s="343"/>
      <c r="E3" s="344"/>
      <c r="F3" s="338" t="s">
        <v>2</v>
      </c>
      <c r="G3" s="339"/>
      <c r="H3" s="18"/>
    </row>
    <row r="4" spans="1:9" ht="15" customHeight="1" x14ac:dyDescent="0.25">
      <c r="A4" s="314"/>
      <c r="B4" s="338" t="s">
        <v>35</v>
      </c>
      <c r="C4" s="353"/>
      <c r="D4" s="338" t="s">
        <v>323</v>
      </c>
      <c r="E4" s="339"/>
      <c r="F4" s="346"/>
      <c r="G4" s="347"/>
      <c r="H4" s="18"/>
    </row>
    <row r="5" spans="1:9" ht="15" customHeight="1" x14ac:dyDescent="0.25">
      <c r="A5" s="314"/>
      <c r="B5" s="340"/>
      <c r="C5" s="354"/>
      <c r="D5" s="340"/>
      <c r="E5" s="341"/>
      <c r="F5" s="340"/>
      <c r="G5" s="341"/>
      <c r="H5" s="18"/>
    </row>
    <row r="6" spans="1:9" ht="15" customHeight="1" x14ac:dyDescent="0.25">
      <c r="A6" s="314"/>
      <c r="B6" s="321" t="s">
        <v>318</v>
      </c>
      <c r="C6" s="324" t="s">
        <v>339</v>
      </c>
      <c r="D6" s="321" t="s">
        <v>318</v>
      </c>
      <c r="E6" s="324" t="s">
        <v>339</v>
      </c>
      <c r="F6" s="348" t="s">
        <v>241</v>
      </c>
      <c r="G6" s="242" t="s">
        <v>322</v>
      </c>
      <c r="H6" s="18"/>
    </row>
    <row r="7" spans="1:9" x14ac:dyDescent="0.25">
      <c r="A7" s="314"/>
      <c r="B7" s="322"/>
      <c r="C7" s="325"/>
      <c r="D7" s="322"/>
      <c r="E7" s="325"/>
      <c r="F7" s="349"/>
      <c r="G7" s="244"/>
      <c r="H7" s="18"/>
    </row>
    <row r="8" spans="1:9" ht="15" customHeight="1" x14ac:dyDescent="0.25">
      <c r="A8" s="314"/>
      <c r="B8" s="322"/>
      <c r="C8" s="325"/>
      <c r="D8" s="322"/>
      <c r="E8" s="325"/>
      <c r="F8" s="349"/>
      <c r="G8" s="244"/>
      <c r="H8" s="18"/>
    </row>
    <row r="9" spans="1:9" x14ac:dyDescent="0.25">
      <c r="A9" s="315"/>
      <c r="B9" s="323"/>
      <c r="C9" s="326"/>
      <c r="D9" s="323"/>
      <c r="E9" s="326"/>
      <c r="F9" s="350"/>
      <c r="G9" s="352"/>
      <c r="H9" s="18"/>
    </row>
    <row r="10" spans="1:9" x14ac:dyDescent="0.25">
      <c r="A10" s="100" t="s">
        <v>3</v>
      </c>
      <c r="B10" s="101">
        <v>1</v>
      </c>
      <c r="C10" s="102">
        <v>2</v>
      </c>
      <c r="D10" s="101">
        <v>3</v>
      </c>
      <c r="E10" s="102">
        <v>4</v>
      </c>
      <c r="F10" s="101">
        <v>5</v>
      </c>
      <c r="G10" s="101">
        <v>6</v>
      </c>
      <c r="H10" s="18"/>
    </row>
    <row r="11" spans="1:9" x14ac:dyDescent="0.25">
      <c r="A11" s="131"/>
      <c r="B11" s="28"/>
      <c r="C11" s="29"/>
      <c r="D11" s="28"/>
      <c r="E11" s="29"/>
      <c r="F11" s="28"/>
      <c r="G11" s="28"/>
    </row>
    <row r="12" spans="1:9" x14ac:dyDescent="0.25">
      <c r="A12" s="206" t="s">
        <v>42</v>
      </c>
      <c r="B12" s="199">
        <v>1428506.2166303913</v>
      </c>
      <c r="C12" s="200">
        <v>100.60195403980021</v>
      </c>
      <c r="D12" s="199">
        <v>1273.7590408949075</v>
      </c>
      <c r="E12" s="200">
        <v>108.65520964441953</v>
      </c>
      <c r="F12" s="199">
        <v>2304633.6078663999</v>
      </c>
      <c r="G12" s="199">
        <v>1613.317170787431</v>
      </c>
      <c r="I12" s="136"/>
    </row>
    <row r="13" spans="1:9" x14ac:dyDescent="0.25">
      <c r="A13" s="207" t="s">
        <v>43</v>
      </c>
      <c r="B13" s="208"/>
      <c r="C13" s="203"/>
      <c r="D13" s="208"/>
      <c r="E13" s="203"/>
      <c r="F13" s="208"/>
      <c r="G13" s="208"/>
    </row>
    <row r="14" spans="1:9" x14ac:dyDescent="0.25">
      <c r="A14" s="206" t="s">
        <v>153</v>
      </c>
      <c r="B14" s="199">
        <v>486101.45712341118</v>
      </c>
      <c r="C14" s="200">
        <v>102.47823166470805</v>
      </c>
      <c r="D14" s="199">
        <v>1546.601717386098</v>
      </c>
      <c r="E14" s="200">
        <v>107.39585030826136</v>
      </c>
      <c r="F14" s="199">
        <v>799591.01321055065</v>
      </c>
      <c r="G14" s="199">
        <v>1644.905608681504</v>
      </c>
    </row>
    <row r="15" spans="1:9" x14ac:dyDescent="0.25">
      <c r="A15" s="207" t="s">
        <v>43</v>
      </c>
      <c r="B15" s="208"/>
      <c r="C15" s="203"/>
      <c r="D15" s="208"/>
      <c r="E15" s="203"/>
      <c r="F15" s="208"/>
      <c r="G15" s="208"/>
    </row>
    <row r="16" spans="1:9" ht="15" customHeight="1" x14ac:dyDescent="0.25">
      <c r="A16" s="206" t="s">
        <v>154</v>
      </c>
      <c r="B16" s="199">
        <v>443072.13851463725</v>
      </c>
      <c r="C16" s="200">
        <v>102.15822537192641</v>
      </c>
      <c r="D16" s="199">
        <v>1571.3740753575867</v>
      </c>
      <c r="E16" s="200">
        <v>107.67626306679037</v>
      </c>
      <c r="F16" s="199">
        <v>728717.8877791363</v>
      </c>
      <c r="G16" s="199">
        <v>1644.6935485993383</v>
      </c>
    </row>
    <row r="17" spans="1:7" ht="15" customHeight="1" x14ac:dyDescent="0.25">
      <c r="A17" s="207" t="s">
        <v>155</v>
      </c>
      <c r="B17" s="204"/>
      <c r="C17" s="205"/>
      <c r="D17" s="204"/>
      <c r="E17" s="205"/>
      <c r="F17" s="204"/>
      <c r="G17" s="204"/>
    </row>
    <row r="18" spans="1:7" ht="15" customHeight="1" x14ac:dyDescent="0.25">
      <c r="A18" s="207" t="s">
        <v>156</v>
      </c>
      <c r="B18" s="204">
        <v>154657.12171018758</v>
      </c>
      <c r="C18" s="205">
        <v>103.6398212399564</v>
      </c>
      <c r="D18" s="204">
        <v>1519.1941041311859</v>
      </c>
      <c r="E18" s="205">
        <v>109.94308643411183</v>
      </c>
      <c r="F18" s="204">
        <v>250689.03692888646</v>
      </c>
      <c r="G18" s="204">
        <v>1620.9343233391694</v>
      </c>
    </row>
    <row r="19" spans="1:7" ht="15" customHeight="1" x14ac:dyDescent="0.25">
      <c r="A19" s="207" t="s">
        <v>157</v>
      </c>
      <c r="B19" s="204">
        <v>119937.92397797652</v>
      </c>
      <c r="C19" s="205">
        <v>97.6384317593334</v>
      </c>
      <c r="D19" s="204">
        <v>1611.1750849380612</v>
      </c>
      <c r="E19" s="205">
        <v>103.22760135515034</v>
      </c>
      <c r="F19" s="204">
        <v>201211.1589049403</v>
      </c>
      <c r="G19" s="204">
        <v>1677.6274945519942</v>
      </c>
    </row>
    <row r="20" spans="1:7" ht="15" customHeight="1" x14ac:dyDescent="0.25">
      <c r="A20" s="207" t="s">
        <v>158</v>
      </c>
      <c r="B20" s="204">
        <v>80891.298812724766</v>
      </c>
      <c r="C20" s="205">
        <v>99.264758148724297</v>
      </c>
      <c r="D20" s="204">
        <v>1445.7393785890174</v>
      </c>
      <c r="E20" s="205">
        <v>108.47146800228242</v>
      </c>
      <c r="F20" s="204">
        <v>132846.90363835689</v>
      </c>
      <c r="G20" s="204">
        <v>1642.2891656853847</v>
      </c>
    </row>
    <row r="21" spans="1:7" ht="15" customHeight="1" x14ac:dyDescent="0.25">
      <c r="A21" s="207" t="s">
        <v>159</v>
      </c>
      <c r="B21" s="204">
        <v>39828.708132942731</v>
      </c>
      <c r="C21" s="205">
        <v>99.54325524630373</v>
      </c>
      <c r="D21" s="204">
        <v>1718.339964455143</v>
      </c>
      <c r="E21" s="205">
        <v>106.46451113601701</v>
      </c>
      <c r="F21" s="204">
        <v>63571.634709536389</v>
      </c>
      <c r="G21" s="204">
        <v>1596.1259526003969</v>
      </c>
    </row>
    <row r="22" spans="1:7" ht="15" customHeight="1" x14ac:dyDescent="0.25">
      <c r="A22" s="207"/>
      <c r="B22" s="204">
        <v>47757.085880805491</v>
      </c>
      <c r="C22" s="205">
        <v>118.96050250605835</v>
      </c>
      <c r="D22" s="204">
        <v>1730.6309867540697</v>
      </c>
      <c r="E22" s="205">
        <v>112.38702993301895</v>
      </c>
      <c r="F22" s="204">
        <v>80399.153597416516</v>
      </c>
      <c r="G22" s="204">
        <v>1683.5020838181108</v>
      </c>
    </row>
    <row r="23" spans="1:7" ht="15" customHeight="1" x14ac:dyDescent="0.25">
      <c r="A23" s="207" t="s">
        <v>160</v>
      </c>
      <c r="B23" s="204">
        <v>18351.410827832249</v>
      </c>
      <c r="C23" s="205">
        <v>111.37525705362732</v>
      </c>
      <c r="D23" s="204">
        <v>1383.6417507405993</v>
      </c>
      <c r="E23" s="205">
        <v>103.93511078303396</v>
      </c>
      <c r="F23" s="204">
        <v>30216.003874040984</v>
      </c>
      <c r="G23" s="204">
        <v>1646.5221206979122</v>
      </c>
    </row>
    <row r="24" spans="1:7" ht="15" customHeight="1" x14ac:dyDescent="0.25">
      <c r="A24" s="207" t="s">
        <v>161</v>
      </c>
      <c r="B24" s="204">
        <v>8858.8517140787499</v>
      </c>
      <c r="C24" s="205">
        <v>96.584521750902582</v>
      </c>
      <c r="D24" s="204">
        <v>1223.7263946533355</v>
      </c>
      <c r="E24" s="205">
        <v>106.24197740379329</v>
      </c>
      <c r="F24" s="204">
        <v>14439.77689116707</v>
      </c>
      <c r="G24" s="204">
        <v>1629.982909434972</v>
      </c>
    </row>
    <row r="25" spans="1:7" ht="15" customHeight="1" x14ac:dyDescent="0.25">
      <c r="A25" s="207" t="s">
        <v>162</v>
      </c>
      <c r="B25" s="204">
        <v>15819.056066863002</v>
      </c>
      <c r="C25" s="205">
        <v>105.56469053594306</v>
      </c>
      <c r="D25" s="204">
        <v>1222.6195721690176</v>
      </c>
      <c r="E25" s="205">
        <v>103.70941097037789</v>
      </c>
      <c r="F25" s="204">
        <v>26217.344666206169</v>
      </c>
      <c r="G25" s="204">
        <v>1657.3267428468757</v>
      </c>
    </row>
    <row r="26" spans="1:7" ht="15" customHeight="1" x14ac:dyDescent="0.25">
      <c r="A26" s="207" t="s">
        <v>43</v>
      </c>
      <c r="B26" s="208"/>
      <c r="C26" s="203"/>
      <c r="D26" s="208"/>
      <c r="E26" s="203"/>
      <c r="F26" s="208"/>
      <c r="G26" s="208"/>
    </row>
    <row r="27" spans="1:7" s="211" customFormat="1" ht="15" customHeight="1" x14ac:dyDescent="0.25">
      <c r="A27" s="206" t="s">
        <v>163</v>
      </c>
      <c r="B27" s="199">
        <v>116890.4797887077</v>
      </c>
      <c r="C27" s="200">
        <v>100.81523886427684</v>
      </c>
      <c r="D27" s="199">
        <v>1212.3669480087335</v>
      </c>
      <c r="E27" s="200">
        <v>108.36293138332465</v>
      </c>
      <c r="F27" s="199">
        <v>189070.71715530168</v>
      </c>
      <c r="G27" s="199">
        <v>1617.5031319665011</v>
      </c>
    </row>
    <row r="28" spans="1:7" ht="15" customHeight="1" x14ac:dyDescent="0.25">
      <c r="A28" s="207" t="s">
        <v>43</v>
      </c>
      <c r="B28" s="208"/>
      <c r="C28" s="203"/>
      <c r="D28" s="208"/>
      <c r="E28" s="203"/>
      <c r="F28" s="208"/>
      <c r="G28" s="208"/>
    </row>
    <row r="29" spans="1:7" ht="15" customHeight="1" x14ac:dyDescent="0.25">
      <c r="A29" s="207" t="s">
        <v>164</v>
      </c>
      <c r="B29" s="204">
        <v>21526.131277458499</v>
      </c>
      <c r="C29" s="205">
        <v>104.33729589866232</v>
      </c>
      <c r="D29" s="204">
        <v>1002.8162157322996</v>
      </c>
      <c r="E29" s="205">
        <v>109.03294981485574</v>
      </c>
      <c r="F29" s="204">
        <v>35035.34545983711</v>
      </c>
      <c r="G29" s="204">
        <v>1627.5727862221597</v>
      </c>
    </row>
    <row r="30" spans="1:7" ht="15" customHeight="1" x14ac:dyDescent="0.25">
      <c r="A30" s="207" t="s">
        <v>165</v>
      </c>
      <c r="B30" s="204">
        <v>15298.364377077502</v>
      </c>
      <c r="C30" s="205">
        <v>87.693768340164937</v>
      </c>
      <c r="D30" s="204">
        <v>1226.8651968562137</v>
      </c>
      <c r="E30" s="205">
        <v>120.75687152242118</v>
      </c>
      <c r="F30" s="204">
        <v>25448.55294407576</v>
      </c>
      <c r="G30" s="204">
        <v>1663.4819459658656</v>
      </c>
    </row>
    <row r="31" spans="1:7" ht="15" customHeight="1" x14ac:dyDescent="0.25">
      <c r="A31" s="207" t="s">
        <v>166</v>
      </c>
      <c r="B31" s="204">
        <v>6740.1786349702506</v>
      </c>
      <c r="C31" s="205">
        <v>98.656658403831017</v>
      </c>
      <c r="D31" s="204">
        <v>1281.9480166013388</v>
      </c>
      <c r="E31" s="205">
        <v>107.91528654779496</v>
      </c>
      <c r="F31" s="204">
        <v>10843.193321063589</v>
      </c>
      <c r="G31" s="204">
        <v>1608.7397542856738</v>
      </c>
    </row>
    <row r="32" spans="1:7" ht="15" customHeight="1" x14ac:dyDescent="0.25">
      <c r="A32" s="207" t="s">
        <v>167</v>
      </c>
      <c r="B32" s="204">
        <v>13191.477640006991</v>
      </c>
      <c r="C32" s="205">
        <v>99.548566509345719</v>
      </c>
      <c r="D32" s="204">
        <v>1216.5536678492051</v>
      </c>
      <c r="E32" s="205">
        <v>110.10843906655975</v>
      </c>
      <c r="F32" s="204">
        <v>21240.852345294574</v>
      </c>
      <c r="G32" s="204">
        <v>1610.1950763177213</v>
      </c>
    </row>
    <row r="33" spans="1:7" ht="15" customHeight="1" x14ac:dyDescent="0.25">
      <c r="A33" s="207" t="s">
        <v>168</v>
      </c>
      <c r="B33" s="204">
        <v>9739.2135889755009</v>
      </c>
      <c r="C33" s="205">
        <v>115.04819665783511</v>
      </c>
      <c r="D33" s="204">
        <v>1078.1542764468388</v>
      </c>
      <c r="E33" s="205">
        <v>107.58946856771968</v>
      </c>
      <c r="F33" s="204">
        <v>15982.894145608208</v>
      </c>
      <c r="G33" s="204">
        <v>1641.0867263143678</v>
      </c>
    </row>
    <row r="34" spans="1:7" ht="15" customHeight="1" x14ac:dyDescent="0.25">
      <c r="A34" s="207" t="s">
        <v>169</v>
      </c>
      <c r="B34" s="204">
        <v>13581.541464538499</v>
      </c>
      <c r="C34" s="205">
        <v>102.69842777070383</v>
      </c>
      <c r="D34" s="204">
        <v>1255.0771939771826</v>
      </c>
      <c r="E34" s="205">
        <v>101.85512391769578</v>
      </c>
      <c r="F34" s="204">
        <v>21572.822293617461</v>
      </c>
      <c r="G34" s="204">
        <v>1588.3927719062119</v>
      </c>
    </row>
    <row r="35" spans="1:7" ht="15" customHeight="1" x14ac:dyDescent="0.25">
      <c r="A35" s="207" t="s">
        <v>170</v>
      </c>
      <c r="B35" s="204">
        <v>36813.572805680524</v>
      </c>
      <c r="C35" s="205">
        <v>101.98943940716789</v>
      </c>
      <c r="D35" s="204">
        <v>1334.3831985721386</v>
      </c>
      <c r="E35" s="205">
        <v>105.89271682804284</v>
      </c>
      <c r="F35" s="204">
        <v>58947.056645805038</v>
      </c>
      <c r="G35" s="204">
        <v>1601.2316152239698</v>
      </c>
    </row>
    <row r="36" spans="1:7" ht="15" customHeight="1" x14ac:dyDescent="0.25">
      <c r="A36" s="207" t="s">
        <v>43</v>
      </c>
      <c r="B36" s="204"/>
      <c r="C36" s="205"/>
      <c r="D36" s="204"/>
      <c r="E36" s="205"/>
      <c r="F36" s="204"/>
      <c r="G36" s="204"/>
    </row>
    <row r="37" spans="1:7" ht="15" customHeight="1" x14ac:dyDescent="0.25">
      <c r="A37" s="206" t="s">
        <v>171</v>
      </c>
      <c r="B37" s="199">
        <v>136659.9089599195</v>
      </c>
      <c r="C37" s="200">
        <v>98.792657680610361</v>
      </c>
      <c r="D37" s="199">
        <v>1166.1164697163886</v>
      </c>
      <c r="E37" s="200">
        <v>108.36190132975952</v>
      </c>
      <c r="F37" s="199">
        <v>219457.546313998</v>
      </c>
      <c r="G37" s="199">
        <v>1605.8663289345664</v>
      </c>
    </row>
    <row r="38" spans="1:7" ht="15" customHeight="1" x14ac:dyDescent="0.25">
      <c r="A38" s="207" t="s">
        <v>43</v>
      </c>
      <c r="B38" s="204"/>
      <c r="C38" s="205"/>
      <c r="D38" s="204"/>
      <c r="E38" s="205"/>
      <c r="F38" s="204"/>
      <c r="G38" s="204"/>
    </row>
    <row r="39" spans="1:7" ht="15" customHeight="1" x14ac:dyDescent="0.25">
      <c r="A39" s="207" t="s">
        <v>172</v>
      </c>
      <c r="B39" s="204">
        <v>10100.847577755998</v>
      </c>
      <c r="C39" s="205">
        <v>104.92797664576695</v>
      </c>
      <c r="D39" s="204">
        <v>1121.7747611139675</v>
      </c>
      <c r="E39" s="205">
        <v>105.72485511348704</v>
      </c>
      <c r="F39" s="204">
        <v>16521.255416616612</v>
      </c>
      <c r="G39" s="204">
        <v>1635.6306032178509</v>
      </c>
    </row>
    <row r="40" spans="1:7" ht="15" customHeight="1" x14ac:dyDescent="0.25">
      <c r="A40" s="207" t="s">
        <v>173</v>
      </c>
      <c r="B40" s="204">
        <v>14276.65440171525</v>
      </c>
      <c r="C40" s="205">
        <v>95.856495634187738</v>
      </c>
      <c r="D40" s="204">
        <v>1183.1904273347689</v>
      </c>
      <c r="E40" s="205">
        <v>108.33244019467779</v>
      </c>
      <c r="F40" s="204">
        <v>23050.635980671683</v>
      </c>
      <c r="G40" s="204">
        <v>1614.568464857025</v>
      </c>
    </row>
    <row r="41" spans="1:7" ht="15" customHeight="1" x14ac:dyDescent="0.25">
      <c r="A41" s="207" t="s">
        <v>174</v>
      </c>
      <c r="B41" s="204">
        <v>3826.6684334195011</v>
      </c>
      <c r="C41" s="205">
        <v>80.523013037713795</v>
      </c>
      <c r="D41" s="204">
        <v>1104.1304972588466</v>
      </c>
      <c r="E41" s="205">
        <v>111.67853961466514</v>
      </c>
      <c r="F41" s="204">
        <v>6085.1308454675</v>
      </c>
      <c r="G41" s="204">
        <v>1590.1902533086316</v>
      </c>
    </row>
    <row r="42" spans="1:7" ht="15" customHeight="1" x14ac:dyDescent="0.25">
      <c r="A42" s="207" t="s">
        <v>175</v>
      </c>
      <c r="B42" s="204">
        <v>17319.626031829994</v>
      </c>
      <c r="C42" s="205">
        <v>104.05975085287568</v>
      </c>
      <c r="D42" s="204">
        <v>1263.5300220365802</v>
      </c>
      <c r="E42" s="205">
        <v>108.12055067391877</v>
      </c>
      <c r="F42" s="204">
        <v>27654.989140880414</v>
      </c>
      <c r="G42" s="204">
        <v>1596.7428563443632</v>
      </c>
    </row>
    <row r="43" spans="1:7" ht="15" customHeight="1" x14ac:dyDescent="0.25">
      <c r="A43" s="207" t="s">
        <v>176</v>
      </c>
      <c r="B43" s="204">
        <v>7461.2193705725031</v>
      </c>
      <c r="C43" s="205">
        <v>110.25267177987823</v>
      </c>
      <c r="D43" s="204">
        <v>974.98797669867008</v>
      </c>
      <c r="E43" s="205">
        <v>111.12967264671489</v>
      </c>
      <c r="F43" s="204">
        <v>11591.430902758932</v>
      </c>
      <c r="G43" s="204">
        <v>1553.5571770582474</v>
      </c>
    </row>
    <row r="44" spans="1:7" ht="15" customHeight="1" x14ac:dyDescent="0.25">
      <c r="A44" s="207" t="s">
        <v>177</v>
      </c>
      <c r="B44" s="204">
        <v>12705.1151653815</v>
      </c>
      <c r="C44" s="205">
        <v>89.775733146951893</v>
      </c>
      <c r="D44" s="204">
        <v>1180.1167890179688</v>
      </c>
      <c r="E44" s="205">
        <v>109.02924239257521</v>
      </c>
      <c r="F44" s="204">
        <v>20531.228227576306</v>
      </c>
      <c r="G44" s="204">
        <v>1615.9812768576201</v>
      </c>
    </row>
    <row r="45" spans="1:7" ht="15" customHeight="1" x14ac:dyDescent="0.25">
      <c r="A45" s="207" t="s">
        <v>178</v>
      </c>
      <c r="B45" s="204">
        <v>24494.68444649125</v>
      </c>
      <c r="C45" s="205">
        <v>93.990450070424274</v>
      </c>
      <c r="D45" s="204">
        <v>1058.7391369827067</v>
      </c>
      <c r="E45" s="205">
        <v>106.57742182478557</v>
      </c>
      <c r="F45" s="204">
        <v>38816.210304812841</v>
      </c>
      <c r="G45" s="204">
        <v>1584.6789285898756</v>
      </c>
    </row>
    <row r="46" spans="1:7" ht="15" customHeight="1" x14ac:dyDescent="0.25">
      <c r="A46" s="207" t="s">
        <v>179</v>
      </c>
      <c r="B46" s="204">
        <v>17237.337888315255</v>
      </c>
      <c r="C46" s="205">
        <v>102.27011138135025</v>
      </c>
      <c r="D46" s="204">
        <v>1231.6101220056062</v>
      </c>
      <c r="E46" s="205">
        <v>105.78044378842577</v>
      </c>
      <c r="F46" s="204">
        <v>27382.957367062954</v>
      </c>
      <c r="G46" s="204">
        <v>1588.5838952907661</v>
      </c>
    </row>
    <row r="47" spans="1:7" ht="15" customHeight="1" x14ac:dyDescent="0.25">
      <c r="A47" s="207" t="s">
        <v>180</v>
      </c>
      <c r="B47" s="204">
        <v>29237.755644438257</v>
      </c>
      <c r="C47" s="205">
        <v>102.30640457809072</v>
      </c>
      <c r="D47" s="204">
        <v>1217.5423365575487</v>
      </c>
      <c r="E47" s="205">
        <v>110.59112675387932</v>
      </c>
      <c r="F47" s="204">
        <v>47823.708128150734</v>
      </c>
      <c r="G47" s="204">
        <v>1635.6832825931351</v>
      </c>
    </row>
    <row r="48" spans="1:7" ht="15" customHeight="1" x14ac:dyDescent="0.25">
      <c r="A48" s="207" t="s">
        <v>43</v>
      </c>
      <c r="B48" s="204"/>
      <c r="C48" s="205"/>
      <c r="D48" s="204"/>
      <c r="E48" s="205"/>
      <c r="F48" s="204"/>
      <c r="G48" s="204"/>
    </row>
    <row r="49" spans="1:7" ht="15" customHeight="1" x14ac:dyDescent="0.25">
      <c r="A49" s="206" t="s">
        <v>181</v>
      </c>
      <c r="B49" s="199">
        <v>132553.71858771835</v>
      </c>
      <c r="C49" s="200">
        <v>98.318302819637339</v>
      </c>
      <c r="D49" s="199">
        <v>1089.7455005398026</v>
      </c>
      <c r="E49" s="200">
        <v>109.6224772574104</v>
      </c>
      <c r="F49" s="199">
        <v>212460.74583300279</v>
      </c>
      <c r="G49" s="199">
        <v>1602.8275034200974</v>
      </c>
    </row>
    <row r="50" spans="1:7" ht="15" customHeight="1" x14ac:dyDescent="0.25">
      <c r="A50" s="207" t="s">
        <v>43</v>
      </c>
      <c r="B50" s="204"/>
      <c r="C50" s="205"/>
      <c r="D50" s="204"/>
      <c r="E50" s="205"/>
      <c r="F50" s="204"/>
      <c r="G50" s="204"/>
    </row>
    <row r="51" spans="1:7" ht="15" customHeight="1" x14ac:dyDescent="0.25">
      <c r="A51" s="207" t="s">
        <v>182</v>
      </c>
      <c r="B51" s="204">
        <v>18631.276139474747</v>
      </c>
      <c r="C51" s="205">
        <v>104.24348822566883</v>
      </c>
      <c r="D51" s="204">
        <v>945.03595066722175</v>
      </c>
      <c r="E51" s="205">
        <v>110.48751350403107</v>
      </c>
      <c r="F51" s="204">
        <v>29852.259131203988</v>
      </c>
      <c r="G51" s="204">
        <v>1602.2659375411727</v>
      </c>
    </row>
    <row r="52" spans="1:7" ht="15" customHeight="1" x14ac:dyDescent="0.25">
      <c r="A52" s="207" t="s">
        <v>183</v>
      </c>
      <c r="B52" s="204">
        <v>17462.386599715494</v>
      </c>
      <c r="C52" s="205">
        <v>99.848100587243721</v>
      </c>
      <c r="D52" s="204">
        <v>1109.4185142427552</v>
      </c>
      <c r="E52" s="205">
        <v>112.37003804905881</v>
      </c>
      <c r="F52" s="204">
        <v>27744.866084884794</v>
      </c>
      <c r="G52" s="204">
        <v>1588.8358630965613</v>
      </c>
    </row>
    <row r="53" spans="1:7" ht="15" customHeight="1" x14ac:dyDescent="0.25">
      <c r="A53" s="207" t="s">
        <v>184</v>
      </c>
      <c r="B53" s="204">
        <v>49932.008708497036</v>
      </c>
      <c r="C53" s="205">
        <v>102.01789040561479</v>
      </c>
      <c r="D53" s="204">
        <v>1178.447695367013</v>
      </c>
      <c r="E53" s="205">
        <v>108.59714935759467</v>
      </c>
      <c r="F53" s="204">
        <v>80926.630943205746</v>
      </c>
      <c r="G53" s="204">
        <v>1620.7365382725789</v>
      </c>
    </row>
    <row r="54" spans="1:7" ht="15" customHeight="1" x14ac:dyDescent="0.25">
      <c r="A54" s="207" t="s">
        <v>185</v>
      </c>
      <c r="B54" s="204">
        <v>18319.939039853001</v>
      </c>
      <c r="C54" s="205">
        <v>86.571715874476482</v>
      </c>
      <c r="D54" s="204">
        <v>968.92129658889519</v>
      </c>
      <c r="E54" s="205">
        <v>108.75687387721081</v>
      </c>
      <c r="F54" s="204">
        <v>28806.55219846006</v>
      </c>
      <c r="G54" s="204">
        <v>1572.4152867427447</v>
      </c>
    </row>
    <row r="55" spans="1:7" ht="15" customHeight="1" x14ac:dyDescent="0.25">
      <c r="A55" s="207" t="s">
        <v>186</v>
      </c>
      <c r="B55" s="204">
        <v>7636.1893888462482</v>
      </c>
      <c r="C55" s="205">
        <v>94.458538514978954</v>
      </c>
      <c r="D55" s="204">
        <v>1153.8758948344964</v>
      </c>
      <c r="E55" s="205">
        <v>109.58011000442713</v>
      </c>
      <c r="F55" s="204">
        <v>12200.988534291191</v>
      </c>
      <c r="G55" s="204">
        <v>1597.7849569986422</v>
      </c>
    </row>
    <row r="56" spans="1:7" ht="15" customHeight="1" x14ac:dyDescent="0.25">
      <c r="A56" s="207" t="s">
        <v>187</v>
      </c>
      <c r="B56" s="204">
        <v>15035.031627967501</v>
      </c>
      <c r="C56" s="205">
        <v>99.851201603055046</v>
      </c>
      <c r="D56" s="204">
        <v>1065.6144671937921</v>
      </c>
      <c r="E56" s="205">
        <v>107.62821647827221</v>
      </c>
      <c r="F56" s="204">
        <v>24237.164921469001</v>
      </c>
      <c r="G56" s="204">
        <v>1612.0461546874367</v>
      </c>
    </row>
    <row r="57" spans="1:7" ht="15" customHeight="1" x14ac:dyDescent="0.25">
      <c r="A57" s="207" t="s">
        <v>188</v>
      </c>
      <c r="B57" s="204">
        <v>5536.8870833644996</v>
      </c>
      <c r="C57" s="205">
        <v>89.137064401497085</v>
      </c>
      <c r="D57" s="204">
        <v>1091.5692892828238</v>
      </c>
      <c r="E57" s="205">
        <v>111.44322725248553</v>
      </c>
      <c r="F57" s="204">
        <v>8692.28401948803</v>
      </c>
      <c r="G57" s="204">
        <v>1569.8864521914986</v>
      </c>
    </row>
    <row r="58" spans="1:7" ht="15" customHeight="1" x14ac:dyDescent="0.25">
      <c r="A58" s="207" t="s">
        <v>43</v>
      </c>
      <c r="B58" s="204"/>
      <c r="C58" s="205"/>
      <c r="D58" s="204"/>
      <c r="E58" s="205"/>
      <c r="F58" s="204"/>
      <c r="G58" s="204"/>
    </row>
    <row r="59" spans="1:7" ht="15" customHeight="1" x14ac:dyDescent="0.25">
      <c r="A59" s="206" t="s">
        <v>189</v>
      </c>
      <c r="B59" s="199">
        <v>145647.24766575682</v>
      </c>
      <c r="C59" s="200">
        <v>98.134434113418209</v>
      </c>
      <c r="D59" s="199">
        <v>1174.298324598464</v>
      </c>
      <c r="E59" s="200">
        <v>108.60567158773424</v>
      </c>
      <c r="F59" s="199">
        <v>232411.73307819047</v>
      </c>
      <c r="G59" s="199">
        <v>1595.7166153358962</v>
      </c>
    </row>
    <row r="60" spans="1:7" ht="15" customHeight="1" x14ac:dyDescent="0.25">
      <c r="A60" s="207" t="s">
        <v>43</v>
      </c>
      <c r="B60" s="204"/>
      <c r="C60" s="205"/>
      <c r="D60" s="204"/>
      <c r="E60" s="205"/>
      <c r="F60" s="204"/>
      <c r="G60" s="204"/>
    </row>
    <row r="61" spans="1:7" ht="15" customHeight="1" x14ac:dyDescent="0.25">
      <c r="A61" s="207" t="s">
        <v>190</v>
      </c>
      <c r="B61" s="204">
        <v>4138.6336111285</v>
      </c>
      <c r="C61" s="205">
        <v>97.98349662434201</v>
      </c>
      <c r="D61" s="204">
        <v>1109.3192061067341</v>
      </c>
      <c r="E61" s="205">
        <v>109.64797370990307</v>
      </c>
      <c r="F61" s="204">
        <v>6597.9011666950191</v>
      </c>
      <c r="G61" s="204">
        <v>1594.2221000075288</v>
      </c>
    </row>
    <row r="62" spans="1:7" ht="15" customHeight="1" x14ac:dyDescent="0.25">
      <c r="A62" s="207" t="s">
        <v>191</v>
      </c>
      <c r="B62" s="204">
        <v>11217.220794918747</v>
      </c>
      <c r="C62" s="205">
        <v>85.790171922430432</v>
      </c>
      <c r="D62" s="204">
        <v>900.4568163863961</v>
      </c>
      <c r="E62" s="205">
        <v>112.77870035275103</v>
      </c>
      <c r="F62" s="204">
        <v>17383.971971530656</v>
      </c>
      <c r="G62" s="204">
        <v>1549.7574924624259</v>
      </c>
    </row>
    <row r="63" spans="1:7" ht="15" customHeight="1" x14ac:dyDescent="0.25">
      <c r="A63" s="207" t="s">
        <v>192</v>
      </c>
      <c r="B63" s="204">
        <v>9309.3162719517513</v>
      </c>
      <c r="C63" s="205">
        <v>89.985280040904868</v>
      </c>
      <c r="D63" s="204">
        <v>1126.2218811123803</v>
      </c>
      <c r="E63" s="205">
        <v>109.59393969397782</v>
      </c>
      <c r="F63" s="204">
        <v>14785.317329701067</v>
      </c>
      <c r="G63" s="204">
        <v>1588.2280607704868</v>
      </c>
    </row>
    <row r="64" spans="1:7" ht="15" customHeight="1" x14ac:dyDescent="0.25">
      <c r="A64" s="207" t="s">
        <v>193</v>
      </c>
      <c r="B64" s="204">
        <v>8109.5142335699993</v>
      </c>
      <c r="C64" s="205">
        <v>94.575180357237926</v>
      </c>
      <c r="D64" s="204">
        <v>1415.0349620576226</v>
      </c>
      <c r="E64" s="205">
        <v>106.23399498293892</v>
      </c>
      <c r="F64" s="204">
        <v>12516.142249640312</v>
      </c>
      <c r="G64" s="204">
        <v>1543.3898861449327</v>
      </c>
    </row>
    <row r="65" spans="1:7" ht="15" customHeight="1" x14ac:dyDescent="0.25">
      <c r="A65" s="207" t="s">
        <v>194</v>
      </c>
      <c r="B65" s="204">
        <v>15359.145336718</v>
      </c>
      <c r="C65" s="205">
        <v>105.14849052779522</v>
      </c>
      <c r="D65" s="204">
        <v>1061.9720560661387</v>
      </c>
      <c r="E65" s="205">
        <v>107.28894676551219</v>
      </c>
      <c r="F65" s="204">
        <v>25137.86864053538</v>
      </c>
      <c r="G65" s="204">
        <v>1636.6710574995402</v>
      </c>
    </row>
    <row r="66" spans="1:7" ht="15" customHeight="1" x14ac:dyDescent="0.25">
      <c r="A66" s="207" t="s">
        <v>195</v>
      </c>
      <c r="B66" s="204">
        <v>19012.373080167497</v>
      </c>
      <c r="C66" s="205">
        <v>97.418119908631326</v>
      </c>
      <c r="D66" s="204">
        <v>1236.0218594715332</v>
      </c>
      <c r="E66" s="205">
        <v>112.75009321452194</v>
      </c>
      <c r="F66" s="204">
        <v>30388.674860154835</v>
      </c>
      <c r="G66" s="204">
        <v>1598.3630624129912</v>
      </c>
    </row>
    <row r="67" spans="1:7" ht="15" customHeight="1" x14ac:dyDescent="0.25">
      <c r="A67" s="207" t="s">
        <v>196</v>
      </c>
      <c r="B67" s="204">
        <v>7574.1862784532486</v>
      </c>
      <c r="C67" s="205">
        <v>99.420559651191155</v>
      </c>
      <c r="D67" s="204">
        <v>954.16888850191333</v>
      </c>
      <c r="E67" s="205">
        <v>108.80763494362613</v>
      </c>
      <c r="F67" s="204">
        <v>11893.354009881868</v>
      </c>
      <c r="G67" s="204">
        <v>1570.2484164821271</v>
      </c>
    </row>
    <row r="68" spans="1:7" ht="15" customHeight="1" x14ac:dyDescent="0.25">
      <c r="A68" s="207" t="s">
        <v>197</v>
      </c>
      <c r="B68" s="204">
        <v>8903.5513394602513</v>
      </c>
      <c r="C68" s="205">
        <v>101.83461088305413</v>
      </c>
      <c r="D68" s="204">
        <v>1211.2420204585903</v>
      </c>
      <c r="E68" s="205">
        <v>109.32848452006274</v>
      </c>
      <c r="F68" s="204">
        <v>14072.800816945231</v>
      </c>
      <c r="G68" s="204">
        <v>1580.5828798420057</v>
      </c>
    </row>
    <row r="69" spans="1:7" ht="15" customHeight="1" x14ac:dyDescent="0.25">
      <c r="A69" s="207" t="s">
        <v>198</v>
      </c>
      <c r="B69" s="204">
        <v>3164.8828577907498</v>
      </c>
      <c r="C69" s="205">
        <v>133.2215198223908</v>
      </c>
      <c r="D69" s="204">
        <v>918.14051141128982</v>
      </c>
      <c r="E69" s="205">
        <v>108.28079130378691</v>
      </c>
      <c r="F69" s="204">
        <v>5259.8377467397604</v>
      </c>
      <c r="G69" s="204">
        <v>1661.9375765494829</v>
      </c>
    </row>
    <row r="70" spans="1:7" ht="15" customHeight="1" x14ac:dyDescent="0.25">
      <c r="A70" s="207" t="s">
        <v>199</v>
      </c>
      <c r="B70" s="204">
        <v>6623.1484143685002</v>
      </c>
      <c r="C70" s="205">
        <v>97.860171399329261</v>
      </c>
      <c r="D70" s="204">
        <v>1011.5284992295148</v>
      </c>
      <c r="E70" s="205">
        <v>106.88953355625502</v>
      </c>
      <c r="F70" s="204">
        <v>10487.786230204161</v>
      </c>
      <c r="G70" s="204">
        <v>1583.5046376813141</v>
      </c>
    </row>
    <row r="71" spans="1:7" ht="15" customHeight="1" x14ac:dyDescent="0.25">
      <c r="A71" s="207" t="s">
        <v>200</v>
      </c>
      <c r="B71" s="204">
        <v>52235.275447229491</v>
      </c>
      <c r="C71" s="205">
        <v>99.366032893611404</v>
      </c>
      <c r="D71" s="204">
        <v>1281.7893076693629</v>
      </c>
      <c r="E71" s="205">
        <v>106.8369481498593</v>
      </c>
      <c r="F71" s="204">
        <v>83888.078056162311</v>
      </c>
      <c r="G71" s="204">
        <v>1605.9660323014848</v>
      </c>
    </row>
    <row r="72" spans="1:7" ht="15" customHeight="1" x14ac:dyDescent="0.25">
      <c r="A72" s="207" t="s">
        <v>43</v>
      </c>
      <c r="B72" s="204"/>
      <c r="C72" s="205"/>
      <c r="D72" s="204"/>
      <c r="E72" s="205"/>
      <c r="F72" s="204"/>
      <c r="G72" s="204"/>
    </row>
    <row r="73" spans="1:7" ht="15" customHeight="1" x14ac:dyDescent="0.25">
      <c r="A73" s="206" t="s">
        <v>201</v>
      </c>
      <c r="B73" s="199">
        <v>142896.67478778423</v>
      </c>
      <c r="C73" s="200">
        <v>102.61261369385738</v>
      </c>
      <c r="D73" s="199">
        <v>1080.8537396787885</v>
      </c>
      <c r="E73" s="200">
        <v>110.17205272168155</v>
      </c>
      <c r="F73" s="199">
        <v>227639.64557997923</v>
      </c>
      <c r="G73" s="199">
        <v>1593.0366883487441</v>
      </c>
    </row>
    <row r="74" spans="1:7" ht="15" customHeight="1" x14ac:dyDescent="0.25">
      <c r="A74" s="207" t="s">
        <v>43</v>
      </c>
      <c r="B74" s="204"/>
      <c r="C74" s="205"/>
      <c r="D74" s="204"/>
      <c r="E74" s="205"/>
      <c r="F74" s="204"/>
      <c r="G74" s="204"/>
    </row>
    <row r="75" spans="1:7" ht="15" customHeight="1" x14ac:dyDescent="0.25">
      <c r="A75" s="207" t="s">
        <v>202</v>
      </c>
      <c r="B75" s="204">
        <v>57499.406466150038</v>
      </c>
      <c r="C75" s="205">
        <v>99.91357960605626</v>
      </c>
      <c r="D75" s="204">
        <v>1185.6273663584607</v>
      </c>
      <c r="E75" s="205">
        <v>112.87514563614285</v>
      </c>
      <c r="F75" s="204">
        <v>92352.342964990719</v>
      </c>
      <c r="G75" s="204">
        <v>1606.1442828867919</v>
      </c>
    </row>
    <row r="76" spans="1:7" ht="15" customHeight="1" x14ac:dyDescent="0.25">
      <c r="A76" s="207" t="s">
        <v>203</v>
      </c>
      <c r="B76" s="204">
        <v>5437.9285078435005</v>
      </c>
      <c r="C76" s="205">
        <v>111.59131570606857</v>
      </c>
      <c r="D76" s="204">
        <v>1061.2573276445653</v>
      </c>
      <c r="E76" s="205">
        <v>110.75074575514061</v>
      </c>
      <c r="F76" s="204">
        <v>8499.2121836809583</v>
      </c>
      <c r="G76" s="204">
        <v>1562.9503351178591</v>
      </c>
    </row>
    <row r="77" spans="1:7" ht="15" customHeight="1" x14ac:dyDescent="0.25">
      <c r="A77" s="207" t="s">
        <v>204</v>
      </c>
      <c r="B77" s="204">
        <v>9375.2911012984987</v>
      </c>
      <c r="C77" s="205">
        <v>106.12809815876795</v>
      </c>
      <c r="D77" s="204">
        <v>1073.1902931491065</v>
      </c>
      <c r="E77" s="205">
        <v>104.75519926892014</v>
      </c>
      <c r="F77" s="204">
        <v>14633.582185045951</v>
      </c>
      <c r="G77" s="204">
        <v>1560.8669668954776</v>
      </c>
    </row>
    <row r="78" spans="1:7" ht="15" customHeight="1" x14ac:dyDescent="0.25">
      <c r="A78" s="207" t="s">
        <v>205</v>
      </c>
      <c r="B78" s="204">
        <v>3261.0849601872496</v>
      </c>
      <c r="C78" s="205">
        <v>88.870897970099833</v>
      </c>
      <c r="D78" s="204">
        <v>1031.4388837866177</v>
      </c>
      <c r="E78" s="205">
        <v>105.61502256769684</v>
      </c>
      <c r="F78" s="204">
        <v>5091.8472604980107</v>
      </c>
      <c r="G78" s="204">
        <v>1561.3966893415864</v>
      </c>
    </row>
    <row r="79" spans="1:7" ht="15" customHeight="1" x14ac:dyDescent="0.25">
      <c r="A79" s="207" t="s">
        <v>206</v>
      </c>
      <c r="B79" s="204">
        <v>5179.7136955695014</v>
      </c>
      <c r="C79" s="205">
        <v>118.29745962449219</v>
      </c>
      <c r="D79" s="204">
        <v>909.16272148977669</v>
      </c>
      <c r="E79" s="205">
        <v>105.317962458086</v>
      </c>
      <c r="F79" s="204">
        <v>8464.3229671083809</v>
      </c>
      <c r="G79" s="204">
        <v>1634.129503016429</v>
      </c>
    </row>
    <row r="80" spans="1:7" ht="15" customHeight="1" x14ac:dyDescent="0.25">
      <c r="A80" s="207" t="s">
        <v>207</v>
      </c>
      <c r="B80" s="204">
        <v>11284.126289406</v>
      </c>
      <c r="C80" s="205">
        <v>97.302876606115674</v>
      </c>
      <c r="D80" s="204">
        <v>883.42692565901382</v>
      </c>
      <c r="E80" s="205">
        <v>108.22790887417074</v>
      </c>
      <c r="F80" s="204">
        <v>17847.261398441144</v>
      </c>
      <c r="G80" s="204">
        <v>1581.625456921453</v>
      </c>
    </row>
    <row r="81" spans="1:7" ht="15" customHeight="1" x14ac:dyDescent="0.25">
      <c r="A81" s="207" t="s">
        <v>208</v>
      </c>
      <c r="B81" s="204">
        <v>1130.0844443199999</v>
      </c>
      <c r="C81" s="205">
        <v>113.7640271818797</v>
      </c>
      <c r="D81" s="204">
        <v>897.05451869952105</v>
      </c>
      <c r="E81" s="205">
        <v>111.22379192512928</v>
      </c>
      <c r="F81" s="204">
        <v>1693.2280442260799</v>
      </c>
      <c r="G81" s="204">
        <v>1498.3199288659687</v>
      </c>
    </row>
    <row r="82" spans="1:7" ht="15" customHeight="1" x14ac:dyDescent="0.25">
      <c r="A82" s="207" t="s">
        <v>209</v>
      </c>
      <c r="B82" s="204">
        <v>5574.1453867352511</v>
      </c>
      <c r="C82" s="205">
        <v>96.024867601645411</v>
      </c>
      <c r="D82" s="204">
        <v>942.30749455226533</v>
      </c>
      <c r="E82" s="205">
        <v>109.25260956845418</v>
      </c>
      <c r="F82" s="204">
        <v>8500.3475945354494</v>
      </c>
      <c r="G82" s="204">
        <v>1524.9597928973396</v>
      </c>
    </row>
    <row r="83" spans="1:7" ht="15" customHeight="1" x14ac:dyDescent="0.25">
      <c r="A83" s="207" t="s">
        <v>210</v>
      </c>
      <c r="B83" s="204">
        <v>10728.184931950253</v>
      </c>
      <c r="C83" s="205">
        <v>117.37077610173957</v>
      </c>
      <c r="D83" s="204">
        <v>862.9936222811283</v>
      </c>
      <c r="E83" s="205">
        <v>112.41289674557933</v>
      </c>
      <c r="F83" s="204">
        <v>16808.124796971035</v>
      </c>
      <c r="G83" s="204">
        <v>1566.7258630967244</v>
      </c>
    </row>
    <row r="84" spans="1:7" ht="15" customHeight="1" x14ac:dyDescent="0.25">
      <c r="A84" s="207" t="s">
        <v>211</v>
      </c>
      <c r="B84" s="204">
        <v>4410.5702314520004</v>
      </c>
      <c r="C84" s="205">
        <v>95.218864404492948</v>
      </c>
      <c r="D84" s="204">
        <v>852.69175988640973</v>
      </c>
      <c r="E84" s="205">
        <v>110.28422789767332</v>
      </c>
      <c r="F84" s="204">
        <v>6980.2374868664401</v>
      </c>
      <c r="G84" s="204">
        <v>1582.6156529806535</v>
      </c>
    </row>
    <row r="85" spans="1:7" ht="15" customHeight="1" x14ac:dyDescent="0.25">
      <c r="A85" s="207" t="s">
        <v>212</v>
      </c>
      <c r="B85" s="204">
        <v>14911.722075857246</v>
      </c>
      <c r="C85" s="205">
        <v>98.688041442839193</v>
      </c>
      <c r="D85" s="204">
        <v>1134.2739768345116</v>
      </c>
      <c r="E85" s="205">
        <v>110.98940696096602</v>
      </c>
      <c r="F85" s="204">
        <v>24457.108032213349</v>
      </c>
      <c r="G85" s="204">
        <v>1640.1263320089981</v>
      </c>
    </row>
    <row r="86" spans="1:7" ht="15" customHeight="1" x14ac:dyDescent="0.25">
      <c r="A86" s="207" t="s">
        <v>213</v>
      </c>
      <c r="B86" s="204">
        <v>4290.4231440475005</v>
      </c>
      <c r="C86" s="205">
        <v>112.5876516098364</v>
      </c>
      <c r="D86" s="204">
        <v>1145.3276508309616</v>
      </c>
      <c r="E86" s="205">
        <v>103.83095624215572</v>
      </c>
      <c r="F86" s="204">
        <v>6891.887081989089</v>
      </c>
      <c r="G86" s="204">
        <v>1606.3420438030312</v>
      </c>
    </row>
    <row r="87" spans="1:7" ht="15" customHeight="1" x14ac:dyDescent="0.25">
      <c r="A87" s="207" t="s">
        <v>214</v>
      </c>
      <c r="B87" s="204">
        <v>9813.9935529672457</v>
      </c>
      <c r="C87" s="205">
        <v>110.69368046445337</v>
      </c>
      <c r="D87" s="204">
        <v>1150.4055047916556</v>
      </c>
      <c r="E87" s="205">
        <v>106.56765475826082</v>
      </c>
      <c r="F87" s="204">
        <v>15420.143583412642</v>
      </c>
      <c r="G87" s="204">
        <v>1571.2404435756314</v>
      </c>
    </row>
    <row r="88" spans="1:7" ht="15" customHeight="1" x14ac:dyDescent="0.25">
      <c r="A88" s="207" t="s">
        <v>43</v>
      </c>
      <c r="B88" s="204"/>
      <c r="C88" s="205"/>
      <c r="D88" s="204"/>
      <c r="E88" s="205"/>
      <c r="F88" s="204"/>
      <c r="G88" s="204"/>
    </row>
    <row r="89" spans="1:7" ht="15" customHeight="1" x14ac:dyDescent="0.25">
      <c r="A89" s="206" t="s">
        <v>215</v>
      </c>
      <c r="B89" s="199">
        <v>129215.81262708126</v>
      </c>
      <c r="C89" s="200">
        <v>99.849784341355956</v>
      </c>
      <c r="D89" s="199">
        <v>1010.4624859199043</v>
      </c>
      <c r="E89" s="200">
        <v>111.24080429938581</v>
      </c>
      <c r="F89" s="199">
        <v>205388.07824341985</v>
      </c>
      <c r="G89" s="199">
        <v>1589.4964715825677</v>
      </c>
    </row>
    <row r="90" spans="1:7" ht="15" customHeight="1" x14ac:dyDescent="0.25">
      <c r="A90" s="207" t="s">
        <v>43</v>
      </c>
      <c r="B90" s="204"/>
      <c r="C90" s="205"/>
      <c r="D90" s="204"/>
      <c r="E90" s="205"/>
      <c r="F90" s="204"/>
      <c r="G90" s="204"/>
    </row>
    <row r="91" spans="1:7" ht="15" customHeight="1" x14ac:dyDescent="0.25">
      <c r="A91" s="207" t="s">
        <v>216</v>
      </c>
      <c r="B91" s="204">
        <v>10771.515590090501</v>
      </c>
      <c r="C91" s="205">
        <v>112.17422443628213</v>
      </c>
      <c r="D91" s="204">
        <v>849.78877737345783</v>
      </c>
      <c r="E91" s="205">
        <v>107.17054443787224</v>
      </c>
      <c r="F91" s="204">
        <v>17521.292486505343</v>
      </c>
      <c r="G91" s="204">
        <v>1626.6320500547251</v>
      </c>
    </row>
    <row r="92" spans="1:7" ht="15" customHeight="1" x14ac:dyDescent="0.25">
      <c r="A92" s="207" t="s">
        <v>217</v>
      </c>
      <c r="B92" s="204">
        <v>9760.0203277825021</v>
      </c>
      <c r="C92" s="205">
        <v>94.28217230821754</v>
      </c>
      <c r="D92" s="204">
        <v>927.36840337252045</v>
      </c>
      <c r="E92" s="205">
        <v>113.64437854345293</v>
      </c>
      <c r="F92" s="204">
        <v>15389.894570924549</v>
      </c>
      <c r="G92" s="204">
        <v>1576.8301759696403</v>
      </c>
    </row>
    <row r="93" spans="1:7" ht="15" customHeight="1" x14ac:dyDescent="0.25">
      <c r="A93" s="207" t="s">
        <v>218</v>
      </c>
      <c r="B93" s="204">
        <v>9261.7185823732507</v>
      </c>
      <c r="C93" s="205">
        <v>90.213310891192705</v>
      </c>
      <c r="D93" s="204">
        <v>1026.3174001038856</v>
      </c>
      <c r="E93" s="205">
        <v>111.76509607134915</v>
      </c>
      <c r="F93" s="204">
        <v>14946.007183618018</v>
      </c>
      <c r="G93" s="204">
        <v>1613.7401553166399</v>
      </c>
    </row>
    <row r="94" spans="1:7" ht="15" customHeight="1" x14ac:dyDescent="0.25">
      <c r="A94" s="207" t="s">
        <v>219</v>
      </c>
      <c r="B94" s="204">
        <v>4150.1669186227491</v>
      </c>
      <c r="C94" s="205">
        <v>106.97122373193896</v>
      </c>
      <c r="D94" s="204">
        <v>950.90368892149627</v>
      </c>
      <c r="E94" s="205">
        <v>108.82304369236743</v>
      </c>
      <c r="F94" s="204">
        <v>6356.6240369049201</v>
      </c>
      <c r="G94" s="204">
        <v>1531.6550301582552</v>
      </c>
    </row>
    <row r="95" spans="1:7" ht="15" customHeight="1" x14ac:dyDescent="0.25">
      <c r="A95" s="207" t="s">
        <v>220</v>
      </c>
      <c r="B95" s="204">
        <v>917.82500000000005</v>
      </c>
      <c r="C95" s="205">
        <v>102.12239221140472</v>
      </c>
      <c r="D95" s="204">
        <v>883.56912628587509</v>
      </c>
      <c r="E95" s="205">
        <v>113.35210891594352</v>
      </c>
      <c r="F95" s="204">
        <v>1406.825</v>
      </c>
      <c r="G95" s="204">
        <v>1532.7813036254188</v>
      </c>
    </row>
    <row r="96" spans="1:7" ht="15" customHeight="1" x14ac:dyDescent="0.25">
      <c r="A96" s="207" t="s">
        <v>221</v>
      </c>
      <c r="B96" s="204">
        <v>22881.938134126991</v>
      </c>
      <c r="C96" s="205">
        <v>101.95550098771749</v>
      </c>
      <c r="D96" s="204">
        <v>1101.4720224250143</v>
      </c>
      <c r="E96" s="205">
        <v>109.90907345985079</v>
      </c>
      <c r="F96" s="204">
        <v>36883.623759358197</v>
      </c>
      <c r="G96" s="204">
        <v>1611.9099502479889</v>
      </c>
    </row>
    <row r="97" spans="1:7" ht="15" customHeight="1" x14ac:dyDescent="0.25">
      <c r="A97" s="207" t="s">
        <v>222</v>
      </c>
      <c r="B97" s="204">
        <v>40418.199438737516</v>
      </c>
      <c r="C97" s="205">
        <v>99.397838670672371</v>
      </c>
      <c r="D97" s="204">
        <v>1108.3836235757985</v>
      </c>
      <c r="E97" s="205">
        <v>112.31079218639417</v>
      </c>
      <c r="F97" s="204">
        <v>64327.050007867387</v>
      </c>
      <c r="G97" s="204">
        <v>1591.5367557470956</v>
      </c>
    </row>
    <row r="98" spans="1:7" ht="15" customHeight="1" x14ac:dyDescent="0.25">
      <c r="A98" s="207" t="s">
        <v>223</v>
      </c>
      <c r="B98" s="204">
        <v>4902.3739745010007</v>
      </c>
      <c r="C98" s="205">
        <v>106.35583344520896</v>
      </c>
      <c r="D98" s="204">
        <v>893.77365299797214</v>
      </c>
      <c r="E98" s="205">
        <v>109.15020280227034</v>
      </c>
      <c r="F98" s="204">
        <v>7478.5352167562096</v>
      </c>
      <c r="G98" s="204">
        <v>1525.4925992294231</v>
      </c>
    </row>
    <row r="99" spans="1:7" ht="15" customHeight="1" x14ac:dyDescent="0.25">
      <c r="A99" s="207" t="s">
        <v>224</v>
      </c>
      <c r="B99" s="204">
        <v>3847.1331279574997</v>
      </c>
      <c r="C99" s="205">
        <v>91.368307527793434</v>
      </c>
      <c r="D99" s="204">
        <v>867.47116988823745</v>
      </c>
      <c r="E99" s="205">
        <v>116.79245520444483</v>
      </c>
      <c r="F99" s="204">
        <v>5907.2689036969105</v>
      </c>
      <c r="G99" s="204">
        <v>1535.4989565523997</v>
      </c>
    </row>
    <row r="100" spans="1:7" ht="15" customHeight="1" x14ac:dyDescent="0.25">
      <c r="A100" s="207" t="s">
        <v>225</v>
      </c>
      <c r="B100" s="204">
        <v>7331.8290457732483</v>
      </c>
      <c r="C100" s="205">
        <v>115.05006034342556</v>
      </c>
      <c r="D100" s="204">
        <v>915.5362119611641</v>
      </c>
      <c r="E100" s="205">
        <v>109.70885366537497</v>
      </c>
      <c r="F100" s="204">
        <v>11824.078124504202</v>
      </c>
      <c r="G100" s="204">
        <v>1612.7051040995977</v>
      </c>
    </row>
    <row r="101" spans="1:7" ht="15" customHeight="1" x14ac:dyDescent="0.25">
      <c r="A101" s="207" t="s">
        <v>226</v>
      </c>
      <c r="B101" s="204">
        <v>2451.8529762255002</v>
      </c>
      <c r="C101" s="205">
        <v>102.96096513976501</v>
      </c>
      <c r="D101" s="204">
        <v>842.95459920388839</v>
      </c>
      <c r="E101" s="205">
        <v>106.01367769888395</v>
      </c>
      <c r="F101" s="204">
        <v>3885.8991973021398</v>
      </c>
      <c r="G101" s="204">
        <v>1584.8826316185887</v>
      </c>
    </row>
    <row r="102" spans="1:7" ht="15" customHeight="1" x14ac:dyDescent="0.25">
      <c r="A102" s="207" t="s">
        <v>227</v>
      </c>
      <c r="B102" s="204">
        <v>3610.2694066680001</v>
      </c>
      <c r="C102" s="205">
        <v>89.457096187625979</v>
      </c>
      <c r="D102" s="204">
        <v>878.83345403212104</v>
      </c>
      <c r="E102" s="205">
        <v>111.00599763779957</v>
      </c>
      <c r="F102" s="204">
        <v>5440.1419367935696</v>
      </c>
      <c r="G102" s="204">
        <v>1506.8520722431074</v>
      </c>
    </row>
    <row r="103" spans="1:7" ht="15" customHeight="1" x14ac:dyDescent="0.25">
      <c r="A103" s="207" t="s">
        <v>228</v>
      </c>
      <c r="B103" s="204">
        <v>8910.9701042225024</v>
      </c>
      <c r="C103" s="205">
        <v>91.913596678425364</v>
      </c>
      <c r="D103" s="204">
        <v>945.63148022698726</v>
      </c>
      <c r="E103" s="205">
        <v>114.018936919285</v>
      </c>
      <c r="F103" s="204">
        <v>14020.837819188451</v>
      </c>
      <c r="G103" s="204">
        <v>1573.4356254370796</v>
      </c>
    </row>
    <row r="104" spans="1:7" ht="15" customHeight="1" x14ac:dyDescent="0.25">
      <c r="A104" s="207" t="s">
        <v>43</v>
      </c>
      <c r="B104" s="204"/>
      <c r="C104" s="205"/>
      <c r="D104" s="204"/>
      <c r="E104" s="205"/>
      <c r="F104" s="204"/>
      <c r="G104" s="204"/>
    </row>
    <row r="105" spans="1:7" ht="15" customHeight="1" x14ac:dyDescent="0.25">
      <c r="A105" s="206" t="s">
        <v>229</v>
      </c>
      <c r="B105" s="199">
        <v>138540.91709002145</v>
      </c>
      <c r="C105" s="200">
        <v>99.36110774302071</v>
      </c>
      <c r="D105" s="199">
        <v>1199.5774588482157</v>
      </c>
      <c r="E105" s="200">
        <v>108.43010950031966</v>
      </c>
      <c r="F105" s="199">
        <v>218614.12845195481</v>
      </c>
      <c r="G105" s="199">
        <v>1577.9751790577739</v>
      </c>
    </row>
    <row r="106" spans="1:7" ht="15" customHeight="1" x14ac:dyDescent="0.25">
      <c r="A106" s="207" t="s">
        <v>43</v>
      </c>
      <c r="B106" s="204"/>
      <c r="C106" s="205"/>
      <c r="D106" s="204"/>
      <c r="E106" s="205"/>
      <c r="F106" s="204"/>
      <c r="G106" s="204"/>
    </row>
    <row r="107" spans="1:7" ht="15" customHeight="1" x14ac:dyDescent="0.25">
      <c r="A107" s="207" t="s">
        <v>230</v>
      </c>
      <c r="B107" s="204">
        <v>2565.4122572544998</v>
      </c>
      <c r="C107" s="205">
        <v>110.0869030236175</v>
      </c>
      <c r="D107" s="204">
        <v>921.25646931552558</v>
      </c>
      <c r="E107" s="205">
        <v>106.48771179307394</v>
      </c>
      <c r="F107" s="204">
        <v>4004.5144978455201</v>
      </c>
      <c r="G107" s="204">
        <v>1560.9633447885469</v>
      </c>
    </row>
    <row r="108" spans="1:7" ht="15" customHeight="1" x14ac:dyDescent="0.25">
      <c r="A108" s="207" t="s">
        <v>231</v>
      </c>
      <c r="B108" s="204">
        <v>36293.534727911247</v>
      </c>
      <c r="C108" s="205">
        <v>99.744965746414707</v>
      </c>
      <c r="D108" s="204">
        <v>1342.8473017288406</v>
      </c>
      <c r="E108" s="205">
        <v>111.41439275299795</v>
      </c>
      <c r="F108" s="204">
        <v>58693.992236156053</v>
      </c>
      <c r="G108" s="204">
        <v>1617.2024212074862</v>
      </c>
    </row>
    <row r="109" spans="1:7" ht="15" customHeight="1" x14ac:dyDescent="0.25">
      <c r="A109" s="207" t="s">
        <v>232</v>
      </c>
      <c r="B109" s="204">
        <v>22212.737382217001</v>
      </c>
      <c r="C109" s="205">
        <v>105.04707350315505</v>
      </c>
      <c r="D109" s="204">
        <v>1483.4340309764932</v>
      </c>
      <c r="E109" s="205">
        <v>98.087669679803085</v>
      </c>
      <c r="F109" s="204">
        <v>33877.925951004538</v>
      </c>
      <c r="G109" s="204">
        <v>1525.1576322208</v>
      </c>
    </row>
    <row r="110" spans="1:7" ht="15" customHeight="1" x14ac:dyDescent="0.25">
      <c r="A110" s="207" t="s">
        <v>233</v>
      </c>
      <c r="B110" s="204">
        <v>825.14999998500002</v>
      </c>
      <c r="C110" s="205">
        <v>113.56707841379074</v>
      </c>
      <c r="D110" s="204">
        <v>936.11478833843955</v>
      </c>
      <c r="E110" s="205">
        <v>107.55683731196174</v>
      </c>
      <c r="F110" s="204">
        <v>1194.97967775298</v>
      </c>
      <c r="G110" s="204">
        <v>1448.1969069559509</v>
      </c>
    </row>
    <row r="111" spans="1:7" ht="15" customHeight="1" x14ac:dyDescent="0.25">
      <c r="A111" s="207" t="s">
        <v>234</v>
      </c>
      <c r="B111" s="204">
        <v>22720.161475404253</v>
      </c>
      <c r="C111" s="205">
        <v>99.315068676452526</v>
      </c>
      <c r="D111" s="204">
        <v>1199.3060488327906</v>
      </c>
      <c r="E111" s="205">
        <v>107.96344918364798</v>
      </c>
      <c r="F111" s="204">
        <v>36603.423295912289</v>
      </c>
      <c r="G111" s="204">
        <v>1611.0547161179898</v>
      </c>
    </row>
    <row r="112" spans="1:7" ht="15" customHeight="1" x14ac:dyDescent="0.25">
      <c r="A112" s="207" t="s">
        <v>235</v>
      </c>
      <c r="B112" s="204">
        <v>9027.9366922507525</v>
      </c>
      <c r="C112" s="205">
        <v>97.31239383105374</v>
      </c>
      <c r="D112" s="204">
        <v>1040.8234135801365</v>
      </c>
      <c r="E112" s="205">
        <v>108.32712975679843</v>
      </c>
      <c r="F112" s="204">
        <v>13921.552748751819</v>
      </c>
      <c r="G112" s="204">
        <v>1542.0525445976562</v>
      </c>
    </row>
    <row r="113" spans="1:7" ht="15" customHeight="1" x14ac:dyDescent="0.25">
      <c r="A113" s="207" t="s">
        <v>236</v>
      </c>
      <c r="B113" s="204">
        <v>14969.760227365754</v>
      </c>
      <c r="C113" s="205">
        <v>99.57272767071872</v>
      </c>
      <c r="D113" s="204">
        <v>981.63634203305003</v>
      </c>
      <c r="E113" s="205">
        <v>111.85547729150926</v>
      </c>
      <c r="F113" s="204">
        <v>23534.229229837121</v>
      </c>
      <c r="G113" s="204">
        <v>1572.1179813431431</v>
      </c>
    </row>
    <row r="114" spans="1:7" ht="15" customHeight="1" x14ac:dyDescent="0.25">
      <c r="A114" s="207" t="s">
        <v>237</v>
      </c>
      <c r="B114" s="204">
        <v>6585.7041071097519</v>
      </c>
      <c r="C114" s="205">
        <v>94.224220341828328</v>
      </c>
      <c r="D114" s="204">
        <v>1049.3666197333307</v>
      </c>
      <c r="E114" s="205">
        <v>108.9108968240657</v>
      </c>
      <c r="F114" s="204">
        <v>10383.014592309011</v>
      </c>
      <c r="G114" s="204">
        <v>1576.5990125641665</v>
      </c>
    </row>
    <row r="115" spans="1:7" ht="15" customHeight="1" x14ac:dyDescent="0.25">
      <c r="A115" s="207" t="s">
        <v>238</v>
      </c>
      <c r="B115" s="204">
        <v>1579.4712373520006</v>
      </c>
      <c r="C115" s="205">
        <v>59.975890730459092</v>
      </c>
      <c r="D115" s="204">
        <v>908.07378724418425</v>
      </c>
      <c r="E115" s="205">
        <v>128.65416987098587</v>
      </c>
      <c r="F115" s="204">
        <v>2417.4437676408402</v>
      </c>
      <c r="G115" s="204">
        <v>1530.5399113780059</v>
      </c>
    </row>
    <row r="116" spans="1:7" ht="15" customHeight="1" x14ac:dyDescent="0.25">
      <c r="A116" s="207" t="s">
        <v>239</v>
      </c>
      <c r="B116" s="204">
        <v>14360.003732633251</v>
      </c>
      <c r="C116" s="205">
        <v>99.685198208145138</v>
      </c>
      <c r="D116" s="204">
        <v>997.0215968134421</v>
      </c>
      <c r="E116" s="205">
        <v>110.42890579781555</v>
      </c>
      <c r="F116" s="204">
        <v>22661.473753236391</v>
      </c>
      <c r="G116" s="204">
        <v>1578.0966478259311</v>
      </c>
    </row>
    <row r="117" spans="1:7" ht="15" customHeight="1" x14ac:dyDescent="0.25">
      <c r="A117" s="207" t="s">
        <v>240</v>
      </c>
      <c r="B117" s="204">
        <v>7401.0452505380026</v>
      </c>
      <c r="C117" s="205">
        <v>97.042678001007985</v>
      </c>
      <c r="D117" s="204">
        <v>995.1045492527187</v>
      </c>
      <c r="E117" s="205">
        <v>114.08006954616772</v>
      </c>
      <c r="F117" s="204">
        <v>11321.57870150817</v>
      </c>
      <c r="G117" s="204">
        <v>1529.7269937222952</v>
      </c>
    </row>
    <row r="118" spans="1:7" ht="15" customHeight="1" x14ac:dyDescent="0.25">
      <c r="A118" s="152"/>
      <c r="B118" s="152"/>
      <c r="C118" s="152"/>
      <c r="D118" s="152"/>
      <c r="E118" s="152"/>
      <c r="F118" s="152"/>
      <c r="G118" s="152"/>
    </row>
    <row r="119" spans="1:7" ht="15" customHeight="1" x14ac:dyDescent="0.25">
      <c r="A119" s="152"/>
      <c r="B119" s="152"/>
      <c r="C119" s="152"/>
      <c r="D119" s="152"/>
      <c r="E119" s="152"/>
      <c r="F119" s="152"/>
      <c r="G119" s="152"/>
    </row>
    <row r="120" spans="1:7" ht="15" customHeight="1" x14ac:dyDescent="0.25">
      <c r="A120" s="152"/>
      <c r="B120" s="152"/>
      <c r="C120" s="152"/>
      <c r="D120" s="152"/>
      <c r="E120" s="152"/>
      <c r="F120" s="152"/>
      <c r="G120" s="152"/>
    </row>
    <row r="121" spans="1:7" ht="15" customHeight="1" x14ac:dyDescent="0.25">
      <c r="A121" s="152"/>
      <c r="B121" s="152"/>
      <c r="C121" s="152"/>
      <c r="D121" s="152"/>
      <c r="E121" s="152"/>
      <c r="F121" s="152"/>
      <c r="G121" s="152"/>
    </row>
    <row r="122" spans="1:7" ht="15" customHeight="1" x14ac:dyDescent="0.25">
      <c r="A122" s="152"/>
      <c r="B122" s="152"/>
      <c r="C122" s="152"/>
      <c r="D122" s="152"/>
      <c r="E122" s="152"/>
      <c r="F122" s="152"/>
      <c r="G122" s="152"/>
    </row>
    <row r="123" spans="1:7" ht="15" customHeight="1" x14ac:dyDescent="0.25">
      <c r="A123" s="152"/>
      <c r="B123" s="152"/>
      <c r="C123" s="152"/>
      <c r="D123" s="152"/>
      <c r="E123" s="152"/>
      <c r="F123" s="152"/>
      <c r="G123" s="152"/>
    </row>
    <row r="124" spans="1:7" ht="15" customHeight="1" x14ac:dyDescent="0.25">
      <c r="A124" s="152"/>
      <c r="B124" s="152"/>
      <c r="C124" s="152"/>
      <c r="D124" s="152"/>
      <c r="E124" s="152"/>
      <c r="F124" s="152"/>
      <c r="G124" s="152"/>
    </row>
  </sheetData>
  <mergeCells count="12">
    <mergeCell ref="E6:E9"/>
    <mergeCell ref="F6:F9"/>
    <mergeCell ref="G6:G9"/>
    <mergeCell ref="A1:G1"/>
    <mergeCell ref="B3:E3"/>
    <mergeCell ref="D6:D9"/>
    <mergeCell ref="F3:G5"/>
    <mergeCell ref="B4:C5"/>
    <mergeCell ref="B6:B9"/>
    <mergeCell ref="A3:A9"/>
    <mergeCell ref="D4:E5"/>
    <mergeCell ref="C6:C9"/>
  </mergeCells>
  <pageMargins left="0.9055118110236221" right="0.70866141732283472" top="0.74803149606299213" bottom="0.74803149606299213" header="0.31496062992125984" footer="0.31496062992125984"/>
  <pageSetup paperSize="9" scale="92" fitToHeight="5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opLeftCell="A37" workbookViewId="0">
      <selection activeCell="A51" sqref="A51"/>
    </sheetView>
  </sheetViews>
  <sheetFormatPr defaultRowHeight="15" customHeight="1" x14ac:dyDescent="0.2"/>
  <cols>
    <col min="1" max="1" width="53.85546875" style="130" customWidth="1"/>
    <col min="2" max="2" width="14.7109375" style="21" customWidth="1"/>
    <col min="3" max="3" width="12.7109375" style="23" customWidth="1"/>
    <col min="4" max="10" width="14.7109375" style="22" customWidth="1"/>
    <col min="11" max="11" width="19.7109375" style="24" hidden="1" customWidth="1"/>
    <col min="12" max="12" width="9.140625" style="19"/>
    <col min="13" max="13" width="13.85546875" style="19" bestFit="1" customWidth="1"/>
    <col min="14" max="253" width="9.140625" style="19"/>
    <col min="254" max="254" width="58.7109375" style="19" customWidth="1"/>
    <col min="255" max="255" width="14.7109375" style="19" customWidth="1"/>
    <col min="256" max="256" width="12.7109375" style="19" customWidth="1"/>
    <col min="257" max="263" width="14.7109375" style="19" customWidth="1"/>
    <col min="264" max="264" width="19.7109375" style="19" customWidth="1"/>
    <col min="265" max="509" width="9.140625" style="19"/>
    <col min="510" max="510" width="58.7109375" style="19" customWidth="1"/>
    <col min="511" max="511" width="14.7109375" style="19" customWidth="1"/>
    <col min="512" max="512" width="12.7109375" style="19" customWidth="1"/>
    <col min="513" max="519" width="14.7109375" style="19" customWidth="1"/>
    <col min="520" max="520" width="19.7109375" style="19" customWidth="1"/>
    <col min="521" max="765" width="9.140625" style="19"/>
    <col min="766" max="766" width="58.7109375" style="19" customWidth="1"/>
    <col min="767" max="767" width="14.7109375" style="19" customWidth="1"/>
    <col min="768" max="768" width="12.7109375" style="19" customWidth="1"/>
    <col min="769" max="775" width="14.7109375" style="19" customWidth="1"/>
    <col min="776" max="776" width="19.7109375" style="19" customWidth="1"/>
    <col min="777" max="1021" width="9.140625" style="19"/>
    <col min="1022" max="1022" width="58.7109375" style="19" customWidth="1"/>
    <col min="1023" max="1023" width="14.7109375" style="19" customWidth="1"/>
    <col min="1024" max="1024" width="12.7109375" style="19" customWidth="1"/>
    <col min="1025" max="1031" width="14.7109375" style="19" customWidth="1"/>
    <col min="1032" max="1032" width="19.7109375" style="19" customWidth="1"/>
    <col min="1033" max="1277" width="9.140625" style="19"/>
    <col min="1278" max="1278" width="58.7109375" style="19" customWidth="1"/>
    <col min="1279" max="1279" width="14.7109375" style="19" customWidth="1"/>
    <col min="1280" max="1280" width="12.7109375" style="19" customWidth="1"/>
    <col min="1281" max="1287" width="14.7109375" style="19" customWidth="1"/>
    <col min="1288" max="1288" width="19.7109375" style="19" customWidth="1"/>
    <col min="1289" max="1533" width="9.140625" style="19"/>
    <col min="1534" max="1534" width="58.7109375" style="19" customWidth="1"/>
    <col min="1535" max="1535" width="14.7109375" style="19" customWidth="1"/>
    <col min="1536" max="1536" width="12.7109375" style="19" customWidth="1"/>
    <col min="1537" max="1543" width="14.7109375" style="19" customWidth="1"/>
    <col min="1544" max="1544" width="19.7109375" style="19" customWidth="1"/>
    <col min="1545" max="1789" width="9.140625" style="19"/>
    <col min="1790" max="1790" width="58.7109375" style="19" customWidth="1"/>
    <col min="1791" max="1791" width="14.7109375" style="19" customWidth="1"/>
    <col min="1792" max="1792" width="12.7109375" style="19" customWidth="1"/>
    <col min="1793" max="1799" width="14.7109375" style="19" customWidth="1"/>
    <col min="1800" max="1800" width="19.7109375" style="19" customWidth="1"/>
    <col min="1801" max="2045" width="9.140625" style="19"/>
    <col min="2046" max="2046" width="58.7109375" style="19" customWidth="1"/>
    <col min="2047" max="2047" width="14.7109375" style="19" customWidth="1"/>
    <col min="2048" max="2048" width="12.7109375" style="19" customWidth="1"/>
    <col min="2049" max="2055" width="14.7109375" style="19" customWidth="1"/>
    <col min="2056" max="2056" width="19.7109375" style="19" customWidth="1"/>
    <col min="2057" max="2301" width="9.140625" style="19"/>
    <col min="2302" max="2302" width="58.7109375" style="19" customWidth="1"/>
    <col min="2303" max="2303" width="14.7109375" style="19" customWidth="1"/>
    <col min="2304" max="2304" width="12.7109375" style="19" customWidth="1"/>
    <col min="2305" max="2311" width="14.7109375" style="19" customWidth="1"/>
    <col min="2312" max="2312" width="19.7109375" style="19" customWidth="1"/>
    <col min="2313" max="2557" width="9.140625" style="19"/>
    <col min="2558" max="2558" width="58.7109375" style="19" customWidth="1"/>
    <col min="2559" max="2559" width="14.7109375" style="19" customWidth="1"/>
    <col min="2560" max="2560" width="12.7109375" style="19" customWidth="1"/>
    <col min="2561" max="2567" width="14.7109375" style="19" customWidth="1"/>
    <col min="2568" max="2568" width="19.7109375" style="19" customWidth="1"/>
    <col min="2569" max="2813" width="9.140625" style="19"/>
    <col min="2814" max="2814" width="58.7109375" style="19" customWidth="1"/>
    <col min="2815" max="2815" width="14.7109375" style="19" customWidth="1"/>
    <col min="2816" max="2816" width="12.7109375" style="19" customWidth="1"/>
    <col min="2817" max="2823" width="14.7109375" style="19" customWidth="1"/>
    <col min="2824" max="2824" width="19.7109375" style="19" customWidth="1"/>
    <col min="2825" max="3069" width="9.140625" style="19"/>
    <col min="3070" max="3070" width="58.7109375" style="19" customWidth="1"/>
    <col min="3071" max="3071" width="14.7109375" style="19" customWidth="1"/>
    <col min="3072" max="3072" width="12.7109375" style="19" customWidth="1"/>
    <col min="3073" max="3079" width="14.7109375" style="19" customWidth="1"/>
    <col min="3080" max="3080" width="19.7109375" style="19" customWidth="1"/>
    <col min="3081" max="3325" width="9.140625" style="19"/>
    <col min="3326" max="3326" width="58.7109375" style="19" customWidth="1"/>
    <col min="3327" max="3327" width="14.7109375" style="19" customWidth="1"/>
    <col min="3328" max="3328" width="12.7109375" style="19" customWidth="1"/>
    <col min="3329" max="3335" width="14.7109375" style="19" customWidth="1"/>
    <col min="3336" max="3336" width="19.7109375" style="19" customWidth="1"/>
    <col min="3337" max="3581" width="9.140625" style="19"/>
    <col min="3582" max="3582" width="58.7109375" style="19" customWidth="1"/>
    <col min="3583" max="3583" width="14.7109375" style="19" customWidth="1"/>
    <col min="3584" max="3584" width="12.7109375" style="19" customWidth="1"/>
    <col min="3585" max="3591" width="14.7109375" style="19" customWidth="1"/>
    <col min="3592" max="3592" width="19.7109375" style="19" customWidth="1"/>
    <col min="3593" max="3837" width="9.140625" style="19"/>
    <col min="3838" max="3838" width="58.7109375" style="19" customWidth="1"/>
    <col min="3839" max="3839" width="14.7109375" style="19" customWidth="1"/>
    <col min="3840" max="3840" width="12.7109375" style="19" customWidth="1"/>
    <col min="3841" max="3847" width="14.7109375" style="19" customWidth="1"/>
    <col min="3848" max="3848" width="19.7109375" style="19" customWidth="1"/>
    <col min="3849" max="4093" width="9.140625" style="19"/>
    <col min="4094" max="4094" width="58.7109375" style="19" customWidth="1"/>
    <col min="4095" max="4095" width="14.7109375" style="19" customWidth="1"/>
    <col min="4096" max="4096" width="12.7109375" style="19" customWidth="1"/>
    <col min="4097" max="4103" width="14.7109375" style="19" customWidth="1"/>
    <col min="4104" max="4104" width="19.7109375" style="19" customWidth="1"/>
    <col min="4105" max="4349" width="9.140625" style="19"/>
    <col min="4350" max="4350" width="58.7109375" style="19" customWidth="1"/>
    <col min="4351" max="4351" width="14.7109375" style="19" customWidth="1"/>
    <col min="4352" max="4352" width="12.7109375" style="19" customWidth="1"/>
    <col min="4353" max="4359" width="14.7109375" style="19" customWidth="1"/>
    <col min="4360" max="4360" width="19.7109375" style="19" customWidth="1"/>
    <col min="4361" max="4605" width="9.140625" style="19"/>
    <col min="4606" max="4606" width="58.7109375" style="19" customWidth="1"/>
    <col min="4607" max="4607" width="14.7109375" style="19" customWidth="1"/>
    <col min="4608" max="4608" width="12.7109375" style="19" customWidth="1"/>
    <col min="4609" max="4615" width="14.7109375" style="19" customWidth="1"/>
    <col min="4616" max="4616" width="19.7109375" style="19" customWidth="1"/>
    <col min="4617" max="4861" width="9.140625" style="19"/>
    <col min="4862" max="4862" width="58.7109375" style="19" customWidth="1"/>
    <col min="4863" max="4863" width="14.7109375" style="19" customWidth="1"/>
    <col min="4864" max="4864" width="12.7109375" style="19" customWidth="1"/>
    <col min="4865" max="4871" width="14.7109375" style="19" customWidth="1"/>
    <col min="4872" max="4872" width="19.7109375" style="19" customWidth="1"/>
    <col min="4873" max="5117" width="9.140625" style="19"/>
    <col min="5118" max="5118" width="58.7109375" style="19" customWidth="1"/>
    <col min="5119" max="5119" width="14.7109375" style="19" customWidth="1"/>
    <col min="5120" max="5120" width="12.7109375" style="19" customWidth="1"/>
    <col min="5121" max="5127" width="14.7109375" style="19" customWidth="1"/>
    <col min="5128" max="5128" width="19.7109375" style="19" customWidth="1"/>
    <col min="5129" max="5373" width="9.140625" style="19"/>
    <col min="5374" max="5374" width="58.7109375" style="19" customWidth="1"/>
    <col min="5375" max="5375" width="14.7109375" style="19" customWidth="1"/>
    <col min="5376" max="5376" width="12.7109375" style="19" customWidth="1"/>
    <col min="5377" max="5383" width="14.7109375" style="19" customWidth="1"/>
    <col min="5384" max="5384" width="19.7109375" style="19" customWidth="1"/>
    <col min="5385" max="5629" width="9.140625" style="19"/>
    <col min="5630" max="5630" width="58.7109375" style="19" customWidth="1"/>
    <col min="5631" max="5631" width="14.7109375" style="19" customWidth="1"/>
    <col min="5632" max="5632" width="12.7109375" style="19" customWidth="1"/>
    <col min="5633" max="5639" width="14.7109375" style="19" customWidth="1"/>
    <col min="5640" max="5640" width="19.7109375" style="19" customWidth="1"/>
    <col min="5641" max="5885" width="9.140625" style="19"/>
    <col min="5886" max="5886" width="58.7109375" style="19" customWidth="1"/>
    <col min="5887" max="5887" width="14.7109375" style="19" customWidth="1"/>
    <col min="5888" max="5888" width="12.7109375" style="19" customWidth="1"/>
    <col min="5889" max="5895" width="14.7109375" style="19" customWidth="1"/>
    <col min="5896" max="5896" width="19.7109375" style="19" customWidth="1"/>
    <col min="5897" max="6141" width="9.140625" style="19"/>
    <col min="6142" max="6142" width="58.7109375" style="19" customWidth="1"/>
    <col min="6143" max="6143" width="14.7109375" style="19" customWidth="1"/>
    <col min="6144" max="6144" width="12.7109375" style="19" customWidth="1"/>
    <col min="6145" max="6151" width="14.7109375" style="19" customWidth="1"/>
    <col min="6152" max="6152" width="19.7109375" style="19" customWidth="1"/>
    <col min="6153" max="6397" width="9.140625" style="19"/>
    <col min="6398" max="6398" width="58.7109375" style="19" customWidth="1"/>
    <col min="6399" max="6399" width="14.7109375" style="19" customWidth="1"/>
    <col min="6400" max="6400" width="12.7109375" style="19" customWidth="1"/>
    <col min="6401" max="6407" width="14.7109375" style="19" customWidth="1"/>
    <col min="6408" max="6408" width="19.7109375" style="19" customWidth="1"/>
    <col min="6409" max="6653" width="9.140625" style="19"/>
    <col min="6654" max="6654" width="58.7109375" style="19" customWidth="1"/>
    <col min="6655" max="6655" width="14.7109375" style="19" customWidth="1"/>
    <col min="6656" max="6656" width="12.7109375" style="19" customWidth="1"/>
    <col min="6657" max="6663" width="14.7109375" style="19" customWidth="1"/>
    <col min="6664" max="6664" width="19.7109375" style="19" customWidth="1"/>
    <col min="6665" max="6909" width="9.140625" style="19"/>
    <col min="6910" max="6910" width="58.7109375" style="19" customWidth="1"/>
    <col min="6911" max="6911" width="14.7109375" style="19" customWidth="1"/>
    <col min="6912" max="6912" width="12.7109375" style="19" customWidth="1"/>
    <col min="6913" max="6919" width="14.7109375" style="19" customWidth="1"/>
    <col min="6920" max="6920" width="19.7109375" style="19" customWidth="1"/>
    <col min="6921" max="7165" width="9.140625" style="19"/>
    <col min="7166" max="7166" width="58.7109375" style="19" customWidth="1"/>
    <col min="7167" max="7167" width="14.7109375" style="19" customWidth="1"/>
    <col min="7168" max="7168" width="12.7109375" style="19" customWidth="1"/>
    <col min="7169" max="7175" width="14.7109375" style="19" customWidth="1"/>
    <col min="7176" max="7176" width="19.7109375" style="19" customWidth="1"/>
    <col min="7177" max="7421" width="9.140625" style="19"/>
    <col min="7422" max="7422" width="58.7109375" style="19" customWidth="1"/>
    <col min="7423" max="7423" width="14.7109375" style="19" customWidth="1"/>
    <col min="7424" max="7424" width="12.7109375" style="19" customWidth="1"/>
    <col min="7425" max="7431" width="14.7109375" style="19" customWidth="1"/>
    <col min="7432" max="7432" width="19.7109375" style="19" customWidth="1"/>
    <col min="7433" max="7677" width="9.140625" style="19"/>
    <col min="7678" max="7678" width="58.7109375" style="19" customWidth="1"/>
    <col min="7679" max="7679" width="14.7109375" style="19" customWidth="1"/>
    <col min="7680" max="7680" width="12.7109375" style="19" customWidth="1"/>
    <col min="7681" max="7687" width="14.7109375" style="19" customWidth="1"/>
    <col min="7688" max="7688" width="19.7109375" style="19" customWidth="1"/>
    <col min="7689" max="7933" width="9.140625" style="19"/>
    <col min="7934" max="7934" width="58.7109375" style="19" customWidth="1"/>
    <col min="7935" max="7935" width="14.7109375" style="19" customWidth="1"/>
    <col min="7936" max="7936" width="12.7109375" style="19" customWidth="1"/>
    <col min="7937" max="7943" width="14.7109375" style="19" customWidth="1"/>
    <col min="7944" max="7944" width="19.7109375" style="19" customWidth="1"/>
    <col min="7945" max="8189" width="9.140625" style="19"/>
    <col min="8190" max="8190" width="58.7109375" style="19" customWidth="1"/>
    <col min="8191" max="8191" width="14.7109375" style="19" customWidth="1"/>
    <col min="8192" max="8192" width="12.7109375" style="19" customWidth="1"/>
    <col min="8193" max="8199" width="14.7109375" style="19" customWidth="1"/>
    <col min="8200" max="8200" width="19.7109375" style="19" customWidth="1"/>
    <col min="8201" max="8445" width="9.140625" style="19"/>
    <col min="8446" max="8446" width="58.7109375" style="19" customWidth="1"/>
    <col min="8447" max="8447" width="14.7109375" style="19" customWidth="1"/>
    <col min="8448" max="8448" width="12.7109375" style="19" customWidth="1"/>
    <col min="8449" max="8455" width="14.7109375" style="19" customWidth="1"/>
    <col min="8456" max="8456" width="19.7109375" style="19" customWidth="1"/>
    <col min="8457" max="8701" width="9.140625" style="19"/>
    <col min="8702" max="8702" width="58.7109375" style="19" customWidth="1"/>
    <col min="8703" max="8703" width="14.7109375" style="19" customWidth="1"/>
    <col min="8704" max="8704" width="12.7109375" style="19" customWidth="1"/>
    <col min="8705" max="8711" width="14.7109375" style="19" customWidth="1"/>
    <col min="8712" max="8712" width="19.7109375" style="19" customWidth="1"/>
    <col min="8713" max="8957" width="9.140625" style="19"/>
    <col min="8958" max="8958" width="58.7109375" style="19" customWidth="1"/>
    <col min="8959" max="8959" width="14.7109375" style="19" customWidth="1"/>
    <col min="8960" max="8960" width="12.7109375" style="19" customWidth="1"/>
    <col min="8961" max="8967" width="14.7109375" style="19" customWidth="1"/>
    <col min="8968" max="8968" width="19.7109375" style="19" customWidth="1"/>
    <col min="8969" max="9213" width="9.140625" style="19"/>
    <col min="9214" max="9214" width="58.7109375" style="19" customWidth="1"/>
    <col min="9215" max="9215" width="14.7109375" style="19" customWidth="1"/>
    <col min="9216" max="9216" width="12.7109375" style="19" customWidth="1"/>
    <col min="9217" max="9223" width="14.7109375" style="19" customWidth="1"/>
    <col min="9224" max="9224" width="19.7109375" style="19" customWidth="1"/>
    <col min="9225" max="9469" width="9.140625" style="19"/>
    <col min="9470" max="9470" width="58.7109375" style="19" customWidth="1"/>
    <col min="9471" max="9471" width="14.7109375" style="19" customWidth="1"/>
    <col min="9472" max="9472" width="12.7109375" style="19" customWidth="1"/>
    <col min="9473" max="9479" width="14.7109375" style="19" customWidth="1"/>
    <col min="9480" max="9480" width="19.7109375" style="19" customWidth="1"/>
    <col min="9481" max="9725" width="9.140625" style="19"/>
    <col min="9726" max="9726" width="58.7109375" style="19" customWidth="1"/>
    <col min="9727" max="9727" width="14.7109375" style="19" customWidth="1"/>
    <col min="9728" max="9728" width="12.7109375" style="19" customWidth="1"/>
    <col min="9729" max="9735" width="14.7109375" style="19" customWidth="1"/>
    <col min="9736" max="9736" width="19.7109375" style="19" customWidth="1"/>
    <col min="9737" max="9981" width="9.140625" style="19"/>
    <col min="9982" max="9982" width="58.7109375" style="19" customWidth="1"/>
    <col min="9983" max="9983" width="14.7109375" style="19" customWidth="1"/>
    <col min="9984" max="9984" width="12.7109375" style="19" customWidth="1"/>
    <col min="9985" max="9991" width="14.7109375" style="19" customWidth="1"/>
    <col min="9992" max="9992" width="19.7109375" style="19" customWidth="1"/>
    <col min="9993" max="10237" width="9.140625" style="19"/>
    <col min="10238" max="10238" width="58.7109375" style="19" customWidth="1"/>
    <col min="10239" max="10239" width="14.7109375" style="19" customWidth="1"/>
    <col min="10240" max="10240" width="12.7109375" style="19" customWidth="1"/>
    <col min="10241" max="10247" width="14.7109375" style="19" customWidth="1"/>
    <col min="10248" max="10248" width="19.7109375" style="19" customWidth="1"/>
    <col min="10249" max="10493" width="9.140625" style="19"/>
    <col min="10494" max="10494" width="58.7109375" style="19" customWidth="1"/>
    <col min="10495" max="10495" width="14.7109375" style="19" customWidth="1"/>
    <col min="10496" max="10496" width="12.7109375" style="19" customWidth="1"/>
    <col min="10497" max="10503" width="14.7109375" style="19" customWidth="1"/>
    <col min="10504" max="10504" width="19.7109375" style="19" customWidth="1"/>
    <col min="10505" max="10749" width="9.140625" style="19"/>
    <col min="10750" max="10750" width="58.7109375" style="19" customWidth="1"/>
    <col min="10751" max="10751" width="14.7109375" style="19" customWidth="1"/>
    <col min="10752" max="10752" width="12.7109375" style="19" customWidth="1"/>
    <col min="10753" max="10759" width="14.7109375" style="19" customWidth="1"/>
    <col min="10760" max="10760" width="19.7109375" style="19" customWidth="1"/>
    <col min="10761" max="11005" width="9.140625" style="19"/>
    <col min="11006" max="11006" width="58.7109375" style="19" customWidth="1"/>
    <col min="11007" max="11007" width="14.7109375" style="19" customWidth="1"/>
    <col min="11008" max="11008" width="12.7109375" style="19" customWidth="1"/>
    <col min="11009" max="11015" width="14.7109375" style="19" customWidth="1"/>
    <col min="11016" max="11016" width="19.7109375" style="19" customWidth="1"/>
    <col min="11017" max="11261" width="9.140625" style="19"/>
    <col min="11262" max="11262" width="58.7109375" style="19" customWidth="1"/>
    <col min="11263" max="11263" width="14.7109375" style="19" customWidth="1"/>
    <col min="11264" max="11264" width="12.7109375" style="19" customWidth="1"/>
    <col min="11265" max="11271" width="14.7109375" style="19" customWidth="1"/>
    <col min="11272" max="11272" width="19.7109375" style="19" customWidth="1"/>
    <col min="11273" max="11517" width="9.140625" style="19"/>
    <col min="11518" max="11518" width="58.7109375" style="19" customWidth="1"/>
    <col min="11519" max="11519" width="14.7109375" style="19" customWidth="1"/>
    <col min="11520" max="11520" width="12.7109375" style="19" customWidth="1"/>
    <col min="11521" max="11527" width="14.7109375" style="19" customWidth="1"/>
    <col min="11528" max="11528" width="19.7109375" style="19" customWidth="1"/>
    <col min="11529" max="11773" width="9.140625" style="19"/>
    <col min="11774" max="11774" width="58.7109375" style="19" customWidth="1"/>
    <col min="11775" max="11775" width="14.7109375" style="19" customWidth="1"/>
    <col min="11776" max="11776" width="12.7109375" style="19" customWidth="1"/>
    <col min="11777" max="11783" width="14.7109375" style="19" customWidth="1"/>
    <col min="11784" max="11784" width="19.7109375" style="19" customWidth="1"/>
    <col min="11785" max="12029" width="9.140625" style="19"/>
    <col min="12030" max="12030" width="58.7109375" style="19" customWidth="1"/>
    <col min="12031" max="12031" width="14.7109375" style="19" customWidth="1"/>
    <col min="12032" max="12032" width="12.7109375" style="19" customWidth="1"/>
    <col min="12033" max="12039" width="14.7109375" style="19" customWidth="1"/>
    <col min="12040" max="12040" width="19.7109375" style="19" customWidth="1"/>
    <col min="12041" max="12285" width="9.140625" style="19"/>
    <col min="12286" max="12286" width="58.7109375" style="19" customWidth="1"/>
    <col min="12287" max="12287" width="14.7109375" style="19" customWidth="1"/>
    <col min="12288" max="12288" width="12.7109375" style="19" customWidth="1"/>
    <col min="12289" max="12295" width="14.7109375" style="19" customWidth="1"/>
    <col min="12296" max="12296" width="19.7109375" style="19" customWidth="1"/>
    <col min="12297" max="12541" width="9.140625" style="19"/>
    <col min="12542" max="12542" width="58.7109375" style="19" customWidth="1"/>
    <col min="12543" max="12543" width="14.7109375" style="19" customWidth="1"/>
    <col min="12544" max="12544" width="12.7109375" style="19" customWidth="1"/>
    <col min="12545" max="12551" width="14.7109375" style="19" customWidth="1"/>
    <col min="12552" max="12552" width="19.7109375" style="19" customWidth="1"/>
    <col min="12553" max="12797" width="9.140625" style="19"/>
    <col min="12798" max="12798" width="58.7109375" style="19" customWidth="1"/>
    <col min="12799" max="12799" width="14.7109375" style="19" customWidth="1"/>
    <col min="12800" max="12800" width="12.7109375" style="19" customWidth="1"/>
    <col min="12801" max="12807" width="14.7109375" style="19" customWidth="1"/>
    <col min="12808" max="12808" width="19.7109375" style="19" customWidth="1"/>
    <col min="12809" max="13053" width="9.140625" style="19"/>
    <col min="13054" max="13054" width="58.7109375" style="19" customWidth="1"/>
    <col min="13055" max="13055" width="14.7109375" style="19" customWidth="1"/>
    <col min="13056" max="13056" width="12.7109375" style="19" customWidth="1"/>
    <col min="13057" max="13063" width="14.7109375" style="19" customWidth="1"/>
    <col min="13064" max="13064" width="19.7109375" style="19" customWidth="1"/>
    <col min="13065" max="13309" width="9.140625" style="19"/>
    <col min="13310" max="13310" width="58.7109375" style="19" customWidth="1"/>
    <col min="13311" max="13311" width="14.7109375" style="19" customWidth="1"/>
    <col min="13312" max="13312" width="12.7109375" style="19" customWidth="1"/>
    <col min="13313" max="13319" width="14.7109375" style="19" customWidth="1"/>
    <col min="13320" max="13320" width="19.7109375" style="19" customWidth="1"/>
    <col min="13321" max="13565" width="9.140625" style="19"/>
    <col min="13566" max="13566" width="58.7109375" style="19" customWidth="1"/>
    <col min="13567" max="13567" width="14.7109375" style="19" customWidth="1"/>
    <col min="13568" max="13568" width="12.7109375" style="19" customWidth="1"/>
    <col min="13569" max="13575" width="14.7109375" style="19" customWidth="1"/>
    <col min="13576" max="13576" width="19.7109375" style="19" customWidth="1"/>
    <col min="13577" max="13821" width="9.140625" style="19"/>
    <col min="13822" max="13822" width="58.7109375" style="19" customWidth="1"/>
    <col min="13823" max="13823" width="14.7109375" style="19" customWidth="1"/>
    <col min="13824" max="13824" width="12.7109375" style="19" customWidth="1"/>
    <col min="13825" max="13831" width="14.7109375" style="19" customWidth="1"/>
    <col min="13832" max="13832" width="19.7109375" style="19" customWidth="1"/>
    <col min="13833" max="14077" width="9.140625" style="19"/>
    <col min="14078" max="14078" width="58.7109375" style="19" customWidth="1"/>
    <col min="14079" max="14079" width="14.7109375" style="19" customWidth="1"/>
    <col min="14080" max="14080" width="12.7109375" style="19" customWidth="1"/>
    <col min="14081" max="14087" width="14.7109375" style="19" customWidth="1"/>
    <col min="14088" max="14088" width="19.7109375" style="19" customWidth="1"/>
    <col min="14089" max="14333" width="9.140625" style="19"/>
    <col min="14334" max="14334" width="58.7109375" style="19" customWidth="1"/>
    <col min="14335" max="14335" width="14.7109375" style="19" customWidth="1"/>
    <col min="14336" max="14336" width="12.7109375" style="19" customWidth="1"/>
    <col min="14337" max="14343" width="14.7109375" style="19" customWidth="1"/>
    <col min="14344" max="14344" width="19.7109375" style="19" customWidth="1"/>
    <col min="14345" max="14589" width="9.140625" style="19"/>
    <col min="14590" max="14590" width="58.7109375" style="19" customWidth="1"/>
    <col min="14591" max="14591" width="14.7109375" style="19" customWidth="1"/>
    <col min="14592" max="14592" width="12.7109375" style="19" customWidth="1"/>
    <col min="14593" max="14599" width="14.7109375" style="19" customWidth="1"/>
    <col min="14600" max="14600" width="19.7109375" style="19" customWidth="1"/>
    <col min="14601" max="14845" width="9.140625" style="19"/>
    <col min="14846" max="14846" width="58.7109375" style="19" customWidth="1"/>
    <col min="14847" max="14847" width="14.7109375" style="19" customWidth="1"/>
    <col min="14848" max="14848" width="12.7109375" style="19" customWidth="1"/>
    <col min="14849" max="14855" width="14.7109375" style="19" customWidth="1"/>
    <col min="14856" max="14856" width="19.7109375" style="19" customWidth="1"/>
    <col min="14857" max="15101" width="9.140625" style="19"/>
    <col min="15102" max="15102" width="58.7109375" style="19" customWidth="1"/>
    <col min="15103" max="15103" width="14.7109375" style="19" customWidth="1"/>
    <col min="15104" max="15104" width="12.7109375" style="19" customWidth="1"/>
    <col min="15105" max="15111" width="14.7109375" style="19" customWidth="1"/>
    <col min="15112" max="15112" width="19.7109375" style="19" customWidth="1"/>
    <col min="15113" max="15357" width="9.140625" style="19"/>
    <col min="15358" max="15358" width="58.7109375" style="19" customWidth="1"/>
    <col min="15359" max="15359" width="14.7109375" style="19" customWidth="1"/>
    <col min="15360" max="15360" width="12.7109375" style="19" customWidth="1"/>
    <col min="15361" max="15367" width="14.7109375" style="19" customWidth="1"/>
    <col min="15368" max="15368" width="19.7109375" style="19" customWidth="1"/>
    <col min="15369" max="15613" width="9.140625" style="19"/>
    <col min="15614" max="15614" width="58.7109375" style="19" customWidth="1"/>
    <col min="15615" max="15615" width="14.7109375" style="19" customWidth="1"/>
    <col min="15616" max="15616" width="12.7109375" style="19" customWidth="1"/>
    <col min="15617" max="15623" width="14.7109375" style="19" customWidth="1"/>
    <col min="15624" max="15624" width="19.7109375" style="19" customWidth="1"/>
    <col min="15625" max="15869" width="9.140625" style="19"/>
    <col min="15870" max="15870" width="58.7109375" style="19" customWidth="1"/>
    <col min="15871" max="15871" width="14.7109375" style="19" customWidth="1"/>
    <col min="15872" max="15872" width="12.7109375" style="19" customWidth="1"/>
    <col min="15873" max="15879" width="14.7109375" style="19" customWidth="1"/>
    <col min="15880" max="15880" width="19.7109375" style="19" customWidth="1"/>
    <col min="15881" max="16125" width="9.140625" style="19"/>
    <col min="16126" max="16126" width="58.7109375" style="19" customWidth="1"/>
    <col min="16127" max="16127" width="14.7109375" style="19" customWidth="1"/>
    <col min="16128" max="16128" width="12.7109375" style="19" customWidth="1"/>
    <col min="16129" max="16135" width="14.7109375" style="19" customWidth="1"/>
    <col min="16136" max="16136" width="19.7109375" style="19" customWidth="1"/>
    <col min="16137" max="16384" width="9.140625" style="19"/>
  </cols>
  <sheetData>
    <row r="1" spans="1:13" ht="22.5" customHeight="1" x14ac:dyDescent="0.25">
      <c r="A1" s="351" t="s">
        <v>362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5" customHeight="1" x14ac:dyDescent="0.2">
      <c r="A2" s="186"/>
      <c r="B2" s="177"/>
      <c r="C2" s="178"/>
      <c r="D2" s="177"/>
      <c r="E2" s="177"/>
      <c r="F2" s="177"/>
      <c r="G2" s="177"/>
      <c r="H2" s="177"/>
      <c r="I2" s="177"/>
      <c r="J2" s="179" t="s">
        <v>325</v>
      </c>
      <c r="K2" s="156"/>
    </row>
    <row r="3" spans="1:13" s="15" customFormat="1" ht="12.75" customHeight="1" x14ac:dyDescent="0.2">
      <c r="A3" s="313" t="s">
        <v>248</v>
      </c>
      <c r="B3" s="103"/>
      <c r="C3" s="108"/>
      <c r="D3" s="108"/>
      <c r="E3" s="109"/>
      <c r="F3" s="104"/>
      <c r="G3" s="104"/>
      <c r="H3" s="104"/>
      <c r="I3" s="104"/>
      <c r="J3" s="104"/>
      <c r="K3" s="161"/>
    </row>
    <row r="4" spans="1:13" s="15" customFormat="1" ht="15" customHeight="1" x14ac:dyDescent="0.2">
      <c r="A4" s="314"/>
      <c r="B4" s="316" t="s">
        <v>326</v>
      </c>
      <c r="C4" s="317"/>
      <c r="D4" s="317"/>
      <c r="E4" s="318"/>
      <c r="F4" s="319" t="s">
        <v>340</v>
      </c>
      <c r="G4" s="319" t="s">
        <v>341</v>
      </c>
      <c r="H4" s="319" t="s">
        <v>327</v>
      </c>
      <c r="I4" s="319" t="s">
        <v>328</v>
      </c>
      <c r="J4" s="319" t="s">
        <v>329</v>
      </c>
      <c r="K4" s="161"/>
    </row>
    <row r="5" spans="1:13" s="15" customFormat="1" ht="15" customHeight="1" x14ac:dyDescent="0.2">
      <c r="A5" s="314"/>
      <c r="B5" s="321" t="s">
        <v>36</v>
      </c>
      <c r="C5" s="324" t="s">
        <v>342</v>
      </c>
      <c r="D5" s="327" t="s">
        <v>37</v>
      </c>
      <c r="E5" s="328"/>
      <c r="F5" s="319"/>
      <c r="G5" s="319"/>
      <c r="H5" s="319"/>
      <c r="I5" s="319"/>
      <c r="J5" s="319"/>
      <c r="K5" s="161"/>
    </row>
    <row r="6" spans="1:13" s="15" customFormat="1" ht="27.75" customHeight="1" x14ac:dyDescent="0.2">
      <c r="A6" s="314"/>
      <c r="B6" s="322"/>
      <c r="C6" s="325"/>
      <c r="D6" s="329" t="s">
        <v>38</v>
      </c>
      <c r="E6" s="321" t="s">
        <v>39</v>
      </c>
      <c r="F6" s="319"/>
      <c r="G6" s="319"/>
      <c r="H6" s="319"/>
      <c r="I6" s="319"/>
      <c r="J6" s="319"/>
      <c r="K6" s="161"/>
    </row>
    <row r="7" spans="1:13" s="15" customFormat="1" ht="12.75" customHeight="1" x14ac:dyDescent="0.2">
      <c r="A7" s="315"/>
      <c r="B7" s="323"/>
      <c r="C7" s="326"/>
      <c r="D7" s="330"/>
      <c r="E7" s="323"/>
      <c r="F7" s="320"/>
      <c r="G7" s="320"/>
      <c r="H7" s="320"/>
      <c r="I7" s="320"/>
      <c r="J7" s="320"/>
      <c r="K7" s="161"/>
    </row>
    <row r="8" spans="1:13" s="15" customFormat="1" ht="15" customHeight="1" x14ac:dyDescent="0.2">
      <c r="A8" s="100" t="s">
        <v>3</v>
      </c>
      <c r="B8" s="105">
        <v>1</v>
      </c>
      <c r="C8" s="105">
        <v>2</v>
      </c>
      <c r="D8" s="105">
        <v>3</v>
      </c>
      <c r="E8" s="105">
        <v>4</v>
      </c>
      <c r="F8" s="106">
        <v>5</v>
      </c>
      <c r="G8" s="106">
        <v>6</v>
      </c>
      <c r="H8" s="106">
        <v>7</v>
      </c>
      <c r="I8" s="106">
        <v>8</v>
      </c>
      <c r="J8" s="106">
        <v>9</v>
      </c>
      <c r="K8" s="161"/>
    </row>
    <row r="9" spans="1:13" ht="15" customHeight="1" x14ac:dyDescent="0.2">
      <c r="A9" s="186"/>
      <c r="B9" s="177"/>
      <c r="C9" s="178"/>
      <c r="D9" s="177"/>
      <c r="E9" s="177"/>
      <c r="F9" s="177"/>
      <c r="G9" s="177"/>
      <c r="H9" s="177"/>
      <c r="I9" s="177"/>
      <c r="J9" s="177"/>
      <c r="K9" s="161"/>
    </row>
    <row r="10" spans="1:13" ht="15" customHeight="1" x14ac:dyDescent="0.2">
      <c r="A10" s="142" t="s">
        <v>4</v>
      </c>
      <c r="B10" s="162">
        <v>21834872500.890488</v>
      </c>
      <c r="C10" s="163">
        <v>109.30926406832768</v>
      </c>
      <c r="D10" s="162">
        <v>2605846778.6315446</v>
      </c>
      <c r="E10" s="162">
        <v>1575585208.6094549</v>
      </c>
      <c r="F10" s="162">
        <v>69034874.366490841</v>
      </c>
      <c r="G10" s="162">
        <v>28027280.001653951</v>
      </c>
      <c r="H10" s="162">
        <v>509897599.64904439</v>
      </c>
      <c r="I10" s="162">
        <v>81959185.774074182</v>
      </c>
      <c r="J10" s="162">
        <v>102610559.61284773</v>
      </c>
      <c r="K10" s="133" t="s">
        <v>5</v>
      </c>
      <c r="M10" s="12"/>
    </row>
    <row r="11" spans="1:13" ht="15" customHeight="1" x14ac:dyDescent="0.2">
      <c r="A11" s="145"/>
      <c r="B11" s="187"/>
      <c r="C11" s="188"/>
      <c r="D11" s="187"/>
      <c r="E11" s="187"/>
      <c r="F11" s="187"/>
      <c r="G11" s="187"/>
      <c r="H11" s="187"/>
      <c r="I11" s="187"/>
      <c r="J11" s="187"/>
      <c r="K11" s="133" t="s">
        <v>5</v>
      </c>
    </row>
    <row r="12" spans="1:13" ht="15" customHeight="1" x14ac:dyDescent="0.2">
      <c r="A12" s="127" t="s">
        <v>6</v>
      </c>
      <c r="B12" s="166">
        <v>14359826962.474236</v>
      </c>
      <c r="C12" s="167">
        <v>107.0923162385679</v>
      </c>
      <c r="D12" s="166">
        <v>1702800736.3940458</v>
      </c>
      <c r="E12" s="166">
        <v>985525872.06844258</v>
      </c>
      <c r="F12" s="166">
        <v>33893208.50420405</v>
      </c>
      <c r="G12" s="166">
        <v>25439531.00169963</v>
      </c>
      <c r="H12" s="166">
        <v>305117185.49744362</v>
      </c>
      <c r="I12" s="166">
        <v>58585299.326516934</v>
      </c>
      <c r="J12" s="166">
        <v>65493640.62847165</v>
      </c>
      <c r="K12" s="133" t="s">
        <v>5</v>
      </c>
    </row>
    <row r="13" spans="1:13" ht="15" customHeight="1" x14ac:dyDescent="0.2">
      <c r="A13" s="127" t="s">
        <v>7</v>
      </c>
      <c r="B13" s="166">
        <v>4073587628.111351</v>
      </c>
      <c r="C13" s="167">
        <v>108.45923312794035</v>
      </c>
      <c r="D13" s="166">
        <v>456884198.04452378</v>
      </c>
      <c r="E13" s="166">
        <v>197155332.58948007</v>
      </c>
      <c r="F13" s="166">
        <v>5829300.9043890191</v>
      </c>
      <c r="G13" s="166">
        <v>17428843.289331611</v>
      </c>
      <c r="H13" s="166">
        <v>112074653.01927118</v>
      </c>
      <c r="I13" s="166">
        <v>11912039.21473594</v>
      </c>
      <c r="J13" s="166">
        <v>19177524.007209059</v>
      </c>
      <c r="K13" s="133" t="s">
        <v>5</v>
      </c>
    </row>
    <row r="14" spans="1:13" ht="15" customHeight="1" x14ac:dyDescent="0.2">
      <c r="A14" s="127" t="s">
        <v>8</v>
      </c>
      <c r="B14" s="166">
        <v>11518824.84799378</v>
      </c>
      <c r="C14" s="167">
        <v>98.918448697825411</v>
      </c>
      <c r="D14" s="166">
        <v>1256510.8563543898</v>
      </c>
      <c r="E14" s="166">
        <v>34016.444444499997</v>
      </c>
      <c r="F14" s="166">
        <v>0</v>
      </c>
      <c r="G14" s="166">
        <v>0</v>
      </c>
      <c r="H14" s="166">
        <v>164146.07810829999</v>
      </c>
      <c r="I14" s="166">
        <v>5044</v>
      </c>
      <c r="J14" s="166">
        <v>61997.168981680006</v>
      </c>
      <c r="K14" s="133" t="s">
        <v>5</v>
      </c>
    </row>
    <row r="15" spans="1:13" ht="15" customHeight="1" x14ac:dyDescent="0.2">
      <c r="A15" s="127" t="s">
        <v>9</v>
      </c>
      <c r="B15" s="189" t="s">
        <v>10</v>
      </c>
      <c r="C15" s="190" t="s">
        <v>10</v>
      </c>
      <c r="D15" s="189" t="s">
        <v>10</v>
      </c>
      <c r="E15" s="189" t="s">
        <v>10</v>
      </c>
      <c r="F15" s="189" t="s">
        <v>10</v>
      </c>
      <c r="G15" s="189" t="s">
        <v>10</v>
      </c>
      <c r="H15" s="189" t="s">
        <v>10</v>
      </c>
      <c r="I15" s="189" t="s">
        <v>10</v>
      </c>
      <c r="J15" s="189" t="s">
        <v>10</v>
      </c>
      <c r="K15" s="133" t="s">
        <v>5</v>
      </c>
    </row>
    <row r="16" spans="1:13" ht="15" customHeight="1" x14ac:dyDescent="0.2">
      <c r="A16" s="127" t="s">
        <v>11</v>
      </c>
      <c r="B16" s="166">
        <v>2562614809.660933</v>
      </c>
      <c r="C16" s="167">
        <v>109.33657770372113</v>
      </c>
      <c r="D16" s="166">
        <v>275174828.68014354</v>
      </c>
      <c r="E16" s="166">
        <v>106515668.84103617</v>
      </c>
      <c r="F16" s="166">
        <v>2209720.2191729001</v>
      </c>
      <c r="G16" s="166">
        <v>11207750.696147</v>
      </c>
      <c r="H16" s="166">
        <v>69796998.972775549</v>
      </c>
      <c r="I16" s="166">
        <v>5094116.0635351306</v>
      </c>
      <c r="J16" s="166">
        <v>13012053.082395857</v>
      </c>
      <c r="K16" s="133" t="s">
        <v>5</v>
      </c>
    </row>
    <row r="17" spans="1:11" ht="15" customHeight="1" x14ac:dyDescent="0.2">
      <c r="A17" s="127" t="s">
        <v>12</v>
      </c>
      <c r="B17" s="166">
        <v>13237342.418649279</v>
      </c>
      <c r="C17" s="167">
        <v>101.37034916606112</v>
      </c>
      <c r="D17" s="166">
        <v>1172311.2976047799</v>
      </c>
      <c r="E17" s="166">
        <v>1638234.06906683</v>
      </c>
      <c r="F17" s="166">
        <v>0</v>
      </c>
      <c r="G17" s="166">
        <v>0</v>
      </c>
      <c r="H17" s="166">
        <v>499253.26174699998</v>
      </c>
      <c r="I17" s="166">
        <v>73753</v>
      </c>
      <c r="J17" s="166">
        <v>31024.480152929998</v>
      </c>
      <c r="K17" s="133" t="s">
        <v>5</v>
      </c>
    </row>
    <row r="18" spans="1:11" ht="15" customHeight="1" x14ac:dyDescent="0.2">
      <c r="A18" s="127" t="s">
        <v>13</v>
      </c>
      <c r="B18" s="166">
        <v>1335786026.820214</v>
      </c>
      <c r="C18" s="167">
        <v>104.99713679959089</v>
      </c>
      <c r="D18" s="166">
        <v>157296714.33508056</v>
      </c>
      <c r="E18" s="166">
        <v>81396390.706988871</v>
      </c>
      <c r="F18" s="166">
        <v>2775901.4812374497</v>
      </c>
      <c r="G18" s="166">
        <v>6196128.5932470206</v>
      </c>
      <c r="H18" s="166">
        <v>34764085.717552826</v>
      </c>
      <c r="I18" s="166">
        <v>6554840.1512008095</v>
      </c>
      <c r="J18" s="166">
        <v>5608818.7469669813</v>
      </c>
      <c r="K18" s="133" t="s">
        <v>5</v>
      </c>
    </row>
    <row r="19" spans="1:11" ht="15" customHeight="1" x14ac:dyDescent="0.2">
      <c r="A19" s="145"/>
      <c r="B19" s="187"/>
      <c r="C19" s="188"/>
      <c r="D19" s="187"/>
      <c r="E19" s="187"/>
      <c r="F19" s="187"/>
      <c r="G19" s="187"/>
      <c r="H19" s="187"/>
      <c r="I19" s="187"/>
      <c r="J19" s="187"/>
      <c r="K19" s="133" t="s">
        <v>5</v>
      </c>
    </row>
    <row r="20" spans="1:11" ht="15" customHeight="1" x14ac:dyDescent="0.2">
      <c r="A20" s="127" t="s">
        <v>14</v>
      </c>
      <c r="B20" s="166">
        <v>321672918.81728256</v>
      </c>
      <c r="C20" s="167">
        <v>99.621022823033329</v>
      </c>
      <c r="D20" s="166">
        <v>40423974.927213475</v>
      </c>
      <c r="E20" s="166">
        <v>18077519.9284252</v>
      </c>
      <c r="F20" s="166">
        <v>371474.34823905001</v>
      </c>
      <c r="G20" s="166">
        <v>1188289.75963202</v>
      </c>
      <c r="H20" s="166">
        <v>9869060.7592065819</v>
      </c>
      <c r="I20" s="166">
        <v>1247071.5324982302</v>
      </c>
      <c r="J20" s="166">
        <v>1556655.11747901</v>
      </c>
      <c r="K20" s="133" t="s">
        <v>5</v>
      </c>
    </row>
    <row r="21" spans="1:11" ht="15" customHeight="1" x14ac:dyDescent="0.2">
      <c r="A21" s="127" t="s">
        <v>15</v>
      </c>
      <c r="B21" s="166">
        <v>136777735.76873687</v>
      </c>
      <c r="C21" s="167">
        <v>99.404938990453786</v>
      </c>
      <c r="D21" s="166">
        <v>14621026.578086998</v>
      </c>
      <c r="E21" s="166">
        <v>5238921.58941196</v>
      </c>
      <c r="F21" s="166">
        <v>172016.04710970001</v>
      </c>
      <c r="G21" s="166">
        <v>345624.14852933999</v>
      </c>
      <c r="H21" s="166">
        <v>4385672.6120687416</v>
      </c>
      <c r="I21" s="166">
        <v>670612.95675386011</v>
      </c>
      <c r="J21" s="166">
        <v>667974.1576799301</v>
      </c>
      <c r="K21" s="133" t="s">
        <v>5</v>
      </c>
    </row>
    <row r="22" spans="1:11" ht="15" customHeight="1" x14ac:dyDescent="0.2">
      <c r="A22" s="145"/>
      <c r="B22" s="187"/>
      <c r="C22" s="188"/>
      <c r="D22" s="187"/>
      <c r="E22" s="187"/>
      <c r="F22" s="187"/>
      <c r="G22" s="187"/>
      <c r="H22" s="187"/>
      <c r="I22" s="187"/>
      <c r="J22" s="187"/>
      <c r="K22" s="133" t="s">
        <v>5</v>
      </c>
    </row>
    <row r="23" spans="1:11" ht="15" customHeight="1" x14ac:dyDescent="0.2">
      <c r="A23" s="127" t="s">
        <v>16</v>
      </c>
      <c r="B23" s="166">
        <v>339473600.98254079</v>
      </c>
      <c r="C23" s="167">
        <v>112.18578205195693</v>
      </c>
      <c r="D23" s="166">
        <v>41177917.077420019</v>
      </c>
      <c r="E23" s="166">
        <v>14533479.000081951</v>
      </c>
      <c r="F23" s="166">
        <v>699512</v>
      </c>
      <c r="G23" s="166">
        <v>0</v>
      </c>
      <c r="H23" s="166">
        <v>17899212.482150618</v>
      </c>
      <c r="I23" s="166">
        <v>777118.42849607999</v>
      </c>
      <c r="J23" s="166">
        <v>1109347.4047639901</v>
      </c>
      <c r="K23" s="133" t="s">
        <v>5</v>
      </c>
    </row>
    <row r="24" spans="1:11" ht="15" customHeight="1" x14ac:dyDescent="0.2">
      <c r="A24" s="127" t="s">
        <v>17</v>
      </c>
      <c r="B24" s="166">
        <v>6355298316.8358774</v>
      </c>
      <c r="C24" s="167">
        <v>99.250437224207175</v>
      </c>
      <c r="D24" s="166">
        <v>772317018.97906721</v>
      </c>
      <c r="E24" s="166">
        <v>516202885.0515362</v>
      </c>
      <c r="F24" s="166">
        <v>16989710.56862</v>
      </c>
      <c r="G24" s="166">
        <v>2741891.2749999999</v>
      </c>
      <c r="H24" s="166">
        <v>113517791.91684622</v>
      </c>
      <c r="I24" s="166">
        <v>30076700.939655963</v>
      </c>
      <c r="J24" s="166">
        <v>29171212.475349206</v>
      </c>
      <c r="K24" s="133" t="s">
        <v>5</v>
      </c>
    </row>
    <row r="25" spans="1:11" ht="15" customHeight="1" x14ac:dyDescent="0.2">
      <c r="A25" s="127" t="s">
        <v>18</v>
      </c>
      <c r="B25" s="166">
        <v>3269794497.7271838</v>
      </c>
      <c r="C25" s="167">
        <v>124.60303012878092</v>
      </c>
      <c r="D25" s="166">
        <v>391997627.36582142</v>
      </c>
      <c r="E25" s="166">
        <v>239556655.49891919</v>
      </c>
      <c r="F25" s="166">
        <v>10003210.682955978</v>
      </c>
      <c r="G25" s="166">
        <v>4080506.6777359997</v>
      </c>
      <c r="H25" s="166">
        <v>51756467.319969006</v>
      </c>
      <c r="I25" s="166">
        <v>14572369.211130721</v>
      </c>
      <c r="J25" s="166">
        <v>14478901.623670386</v>
      </c>
      <c r="K25" s="133" t="s">
        <v>5</v>
      </c>
    </row>
    <row r="26" spans="1:11" ht="15" customHeight="1" x14ac:dyDescent="0.2">
      <c r="A26" s="145"/>
      <c r="B26" s="187"/>
      <c r="C26" s="188"/>
      <c r="D26" s="187"/>
      <c r="E26" s="187"/>
      <c r="F26" s="187"/>
      <c r="G26" s="187"/>
      <c r="H26" s="187"/>
      <c r="I26" s="187"/>
      <c r="J26" s="187"/>
      <c r="K26" s="133" t="s">
        <v>5</v>
      </c>
    </row>
    <row r="27" spans="1:11" ht="15" customHeight="1" x14ac:dyDescent="0.2">
      <c r="A27" s="142" t="s">
        <v>19</v>
      </c>
      <c r="B27" s="162">
        <v>7475045538.4162512</v>
      </c>
      <c r="C27" s="163">
        <v>113.83629300120803</v>
      </c>
      <c r="D27" s="162">
        <v>903046042.23749864</v>
      </c>
      <c r="E27" s="162">
        <v>590059336.54101217</v>
      </c>
      <c r="F27" s="162">
        <v>35141665.862286799</v>
      </c>
      <c r="G27" s="162">
        <v>2587748.99995432</v>
      </c>
      <c r="H27" s="162">
        <v>204780414.15160078</v>
      </c>
      <c r="I27" s="162">
        <v>23373886.447557263</v>
      </c>
      <c r="J27" s="162">
        <v>37116918.984376088</v>
      </c>
      <c r="K27" s="133" t="s">
        <v>5</v>
      </c>
    </row>
    <row r="28" spans="1:11" ht="15" customHeight="1" x14ac:dyDescent="0.2">
      <c r="A28" s="33" t="s">
        <v>243</v>
      </c>
      <c r="B28" s="166"/>
      <c r="C28" s="167"/>
      <c r="D28" s="166"/>
      <c r="E28" s="166"/>
      <c r="F28" s="166"/>
      <c r="G28" s="166"/>
      <c r="H28" s="166"/>
      <c r="I28" s="166"/>
      <c r="J28" s="166"/>
      <c r="K28" s="133"/>
    </row>
    <row r="29" spans="1:11" ht="15" customHeight="1" x14ac:dyDescent="0.2">
      <c r="A29" s="127" t="s">
        <v>20</v>
      </c>
      <c r="B29" s="166">
        <v>4848398049.6797361</v>
      </c>
      <c r="C29" s="167">
        <v>114.31161366930107</v>
      </c>
      <c r="D29" s="166">
        <v>518017471.28512943</v>
      </c>
      <c r="E29" s="166">
        <v>414595017.35844082</v>
      </c>
      <c r="F29" s="166">
        <v>29937352</v>
      </c>
      <c r="G29" s="166">
        <v>2238651</v>
      </c>
      <c r="H29" s="166">
        <v>110954992.75005597</v>
      </c>
      <c r="I29" s="166">
        <v>14443508.558726251</v>
      </c>
      <c r="J29" s="166">
        <v>25160396.279752977</v>
      </c>
      <c r="K29" s="133" t="s">
        <v>5</v>
      </c>
    </row>
    <row r="30" spans="1:11" ht="15" customHeight="1" x14ac:dyDescent="0.2">
      <c r="A30" s="127" t="s">
        <v>21</v>
      </c>
      <c r="B30" s="166">
        <v>2626133740.7365155</v>
      </c>
      <c r="C30" s="167">
        <v>112.97291443990693</v>
      </c>
      <c r="D30" s="166">
        <v>384967037.95236927</v>
      </c>
      <c r="E30" s="166">
        <v>175378564.18257135</v>
      </c>
      <c r="F30" s="166">
        <v>5204313.8622868005</v>
      </c>
      <c r="G30" s="166">
        <v>349097.99995432002</v>
      </c>
      <c r="H30" s="166">
        <v>93757254.401544809</v>
      </c>
      <c r="I30" s="166">
        <v>8930377.8888310101</v>
      </c>
      <c r="J30" s="166">
        <v>11955493.704623111</v>
      </c>
      <c r="K30" s="133" t="s">
        <v>5</v>
      </c>
    </row>
    <row r="31" spans="1:11" ht="15" customHeight="1" x14ac:dyDescent="0.2">
      <c r="A31" s="127" t="s">
        <v>22</v>
      </c>
      <c r="B31" s="166">
        <v>374365709</v>
      </c>
      <c r="C31" s="167">
        <v>113.3301732792106</v>
      </c>
      <c r="D31" s="166">
        <v>43820147</v>
      </c>
      <c r="E31" s="166">
        <v>25918699</v>
      </c>
      <c r="F31" s="166">
        <v>82714</v>
      </c>
      <c r="G31" s="166">
        <v>0</v>
      </c>
      <c r="H31" s="166">
        <v>31766170</v>
      </c>
      <c r="I31" s="166">
        <v>1636386</v>
      </c>
      <c r="J31" s="166">
        <v>1292828</v>
      </c>
      <c r="K31" s="133" t="s">
        <v>5</v>
      </c>
    </row>
    <row r="32" spans="1:11" ht="15" customHeight="1" x14ac:dyDescent="0.2">
      <c r="A32" s="145"/>
      <c r="B32" s="187"/>
      <c r="C32" s="188"/>
      <c r="D32" s="187"/>
      <c r="E32" s="187"/>
      <c r="F32" s="187"/>
      <c r="G32" s="187"/>
      <c r="H32" s="187"/>
      <c r="I32" s="187"/>
      <c r="J32" s="187"/>
      <c r="K32" s="133" t="s">
        <v>5</v>
      </c>
    </row>
    <row r="33" spans="1:11" ht="15" customHeight="1" x14ac:dyDescent="0.2">
      <c r="A33" s="142" t="s">
        <v>23</v>
      </c>
      <c r="B33" s="162">
        <v>4848398049.6797361</v>
      </c>
      <c r="C33" s="163">
        <v>114.31161366930107</v>
      </c>
      <c r="D33" s="162">
        <v>518017471.28512943</v>
      </c>
      <c r="E33" s="162">
        <v>414595017.35844082</v>
      </c>
      <c r="F33" s="162">
        <v>29937352</v>
      </c>
      <c r="G33" s="162">
        <v>2238651</v>
      </c>
      <c r="H33" s="162">
        <v>110954992.75005597</v>
      </c>
      <c r="I33" s="162">
        <v>14443508.558726251</v>
      </c>
      <c r="J33" s="162">
        <v>25160396.279752977</v>
      </c>
      <c r="K33" s="133" t="s">
        <v>5</v>
      </c>
    </row>
    <row r="34" spans="1:11" ht="15" customHeight="1" x14ac:dyDescent="0.2">
      <c r="A34" s="127" t="s">
        <v>24</v>
      </c>
      <c r="B34" s="166">
        <v>1187911011.4602864</v>
      </c>
      <c r="C34" s="167">
        <v>107.7115538402994</v>
      </c>
      <c r="D34" s="166">
        <v>171400441.82459983</v>
      </c>
      <c r="E34" s="166">
        <v>86192774.49311009</v>
      </c>
      <c r="F34" s="166">
        <v>9775508</v>
      </c>
      <c r="G34" s="166">
        <v>2236851</v>
      </c>
      <c r="H34" s="166">
        <v>25460265.476237472</v>
      </c>
      <c r="I34" s="166">
        <v>8584140.8087262511</v>
      </c>
      <c r="J34" s="166">
        <v>6250362.2519745994</v>
      </c>
      <c r="K34" s="133" t="s">
        <v>5</v>
      </c>
    </row>
    <row r="35" spans="1:11" ht="15" customHeight="1" x14ac:dyDescent="0.2">
      <c r="A35" s="127" t="s">
        <v>25</v>
      </c>
      <c r="B35" s="166">
        <v>2716643745</v>
      </c>
      <c r="C35" s="167">
        <v>117.48361758936261</v>
      </c>
      <c r="D35" s="166">
        <v>228118270</v>
      </c>
      <c r="E35" s="166">
        <v>278039470</v>
      </c>
      <c r="F35" s="166">
        <v>14956417</v>
      </c>
      <c r="G35" s="166">
        <v>0</v>
      </c>
      <c r="H35" s="166">
        <v>62669416</v>
      </c>
      <c r="I35" s="166">
        <v>4449074</v>
      </c>
      <c r="J35" s="166">
        <v>14481264</v>
      </c>
      <c r="K35" s="133" t="s">
        <v>5</v>
      </c>
    </row>
    <row r="36" spans="1:11" ht="15" customHeight="1" x14ac:dyDescent="0.2">
      <c r="A36" s="127" t="s">
        <v>26</v>
      </c>
      <c r="B36" s="166">
        <v>756572408</v>
      </c>
      <c r="C36" s="167">
        <v>114.13381254990331</v>
      </c>
      <c r="D36" s="166">
        <v>93766242</v>
      </c>
      <c r="E36" s="166">
        <v>27625296</v>
      </c>
      <c r="F36" s="166">
        <v>4174638</v>
      </c>
      <c r="G36" s="166">
        <v>1800</v>
      </c>
      <c r="H36" s="166">
        <v>16183466</v>
      </c>
      <c r="I36" s="166">
        <v>1122416</v>
      </c>
      <c r="J36" s="166">
        <v>3338480</v>
      </c>
      <c r="K36" s="133" t="s">
        <v>5</v>
      </c>
    </row>
    <row r="37" spans="1:11" ht="15" customHeight="1" x14ac:dyDescent="0.2">
      <c r="A37" s="127" t="s">
        <v>41</v>
      </c>
      <c r="B37" s="166">
        <v>187270885.21944985</v>
      </c>
      <c r="C37" s="167">
        <v>114.69138484298831</v>
      </c>
      <c r="D37" s="166">
        <v>24732517.460529588</v>
      </c>
      <c r="E37" s="166">
        <v>22737476.865330741</v>
      </c>
      <c r="F37" s="166">
        <v>1030789</v>
      </c>
      <c r="G37" s="166">
        <v>0</v>
      </c>
      <c r="H37" s="166">
        <v>6641845.2738185003</v>
      </c>
      <c r="I37" s="166">
        <v>287877.75</v>
      </c>
      <c r="J37" s="166">
        <v>1090290.0277783801</v>
      </c>
      <c r="K37" s="133" t="s">
        <v>5</v>
      </c>
    </row>
    <row r="38" spans="1:11" ht="15" customHeight="1" x14ac:dyDescent="0.2">
      <c r="A38" s="145"/>
      <c r="B38" s="187"/>
      <c r="C38" s="188"/>
      <c r="D38" s="187"/>
      <c r="E38" s="187"/>
      <c r="F38" s="187"/>
      <c r="G38" s="187"/>
      <c r="H38" s="187"/>
      <c r="I38" s="187"/>
      <c r="J38" s="187"/>
      <c r="K38" s="133" t="s">
        <v>5</v>
      </c>
    </row>
    <row r="39" spans="1:11" ht="15" customHeight="1" x14ac:dyDescent="0.2">
      <c r="A39" s="142" t="s">
        <v>27</v>
      </c>
      <c r="B39" s="162">
        <v>2626133740.7365155</v>
      </c>
      <c r="C39" s="163">
        <v>112.97291443990693</v>
      </c>
      <c r="D39" s="162">
        <v>384967037.95236927</v>
      </c>
      <c r="E39" s="162">
        <v>175378564.18257135</v>
      </c>
      <c r="F39" s="162">
        <v>5204313.8622868005</v>
      </c>
      <c r="G39" s="162">
        <v>349097.99995432002</v>
      </c>
      <c r="H39" s="162">
        <v>93757254.401544809</v>
      </c>
      <c r="I39" s="162">
        <v>8930377.8888310101</v>
      </c>
      <c r="J39" s="162">
        <v>11955493.704623111</v>
      </c>
      <c r="K39" s="133" t="s">
        <v>5</v>
      </c>
    </row>
    <row r="40" spans="1:11" ht="15" customHeight="1" x14ac:dyDescent="0.2">
      <c r="A40" s="127" t="s">
        <v>24</v>
      </c>
      <c r="B40" s="166">
        <v>211692894.73651543</v>
      </c>
      <c r="C40" s="167">
        <v>96.932077203149817</v>
      </c>
      <c r="D40" s="166">
        <v>27462187.952369254</v>
      </c>
      <c r="E40" s="166">
        <v>14191423.18257134</v>
      </c>
      <c r="F40" s="166">
        <v>2318349.8622868001</v>
      </c>
      <c r="G40" s="166">
        <v>335787.99995432002</v>
      </c>
      <c r="H40" s="166">
        <v>7762710.4015448196</v>
      </c>
      <c r="I40" s="166">
        <v>1449194.8888310101</v>
      </c>
      <c r="J40" s="166">
        <v>1771545.7046231099</v>
      </c>
      <c r="K40" s="133" t="s">
        <v>5</v>
      </c>
    </row>
    <row r="41" spans="1:11" ht="15" customHeight="1" x14ac:dyDescent="0.2">
      <c r="A41" s="127" t="s">
        <v>28</v>
      </c>
      <c r="B41" s="166">
        <v>1645232482</v>
      </c>
      <c r="C41" s="167">
        <v>114.75366313931691</v>
      </c>
      <c r="D41" s="166">
        <v>261720142</v>
      </c>
      <c r="E41" s="166">
        <v>106627923</v>
      </c>
      <c r="F41" s="166">
        <v>687673</v>
      </c>
      <c r="G41" s="166">
        <v>13310</v>
      </c>
      <c r="H41" s="166">
        <v>39433769</v>
      </c>
      <c r="I41" s="166">
        <v>3730367</v>
      </c>
      <c r="J41" s="166">
        <v>7130659</v>
      </c>
      <c r="K41" s="133" t="s">
        <v>5</v>
      </c>
    </row>
    <row r="42" spans="1:11" ht="15" customHeight="1" x14ac:dyDescent="0.2">
      <c r="A42" s="127" t="s">
        <v>26</v>
      </c>
      <c r="B42" s="166">
        <v>333081042</v>
      </c>
      <c r="C42" s="167">
        <v>114.66272398143093</v>
      </c>
      <c r="D42" s="166">
        <v>44527820</v>
      </c>
      <c r="E42" s="166">
        <v>21909310</v>
      </c>
      <c r="F42" s="166">
        <v>1595011</v>
      </c>
      <c r="G42" s="166">
        <v>0</v>
      </c>
      <c r="H42" s="166">
        <v>8768972</v>
      </c>
      <c r="I42" s="166">
        <v>1891521</v>
      </c>
      <c r="J42" s="166">
        <v>1383499</v>
      </c>
      <c r="K42" s="133" t="s">
        <v>5</v>
      </c>
    </row>
    <row r="43" spans="1:11" ht="15" customHeight="1" x14ac:dyDescent="0.2">
      <c r="A43" s="127" t="s">
        <v>29</v>
      </c>
      <c r="B43" s="166">
        <v>34548397</v>
      </c>
      <c r="C43" s="167">
        <v>117.87797851894032</v>
      </c>
      <c r="D43" s="166">
        <v>4492812</v>
      </c>
      <c r="E43" s="166">
        <v>5579455</v>
      </c>
      <c r="F43" s="166">
        <v>20906</v>
      </c>
      <c r="G43" s="166">
        <v>0</v>
      </c>
      <c r="H43" s="166">
        <v>4230625</v>
      </c>
      <c r="I43" s="166">
        <v>159268</v>
      </c>
      <c r="J43" s="166">
        <v>278632</v>
      </c>
      <c r="K43" s="133" t="s">
        <v>5</v>
      </c>
    </row>
    <row r="44" spans="1:11" ht="15" customHeight="1" x14ac:dyDescent="0.2">
      <c r="A44" s="127" t="s">
        <v>30</v>
      </c>
      <c r="B44" s="166">
        <v>374365709</v>
      </c>
      <c r="C44" s="167">
        <v>113.3301732792106</v>
      </c>
      <c r="D44" s="166">
        <v>43820147</v>
      </c>
      <c r="E44" s="166">
        <v>25918699</v>
      </c>
      <c r="F44" s="166">
        <v>82714</v>
      </c>
      <c r="G44" s="166">
        <v>0</v>
      </c>
      <c r="H44" s="166">
        <v>31766170</v>
      </c>
      <c r="I44" s="166">
        <v>1636386</v>
      </c>
      <c r="J44" s="166">
        <v>1292828</v>
      </c>
      <c r="K44" s="133" t="s">
        <v>5</v>
      </c>
    </row>
    <row r="45" spans="1:11" ht="15" customHeight="1" x14ac:dyDescent="0.2">
      <c r="A45" s="145"/>
      <c r="B45" s="187"/>
      <c r="C45" s="188"/>
      <c r="D45" s="187"/>
      <c r="E45" s="187"/>
      <c r="F45" s="187"/>
      <c r="G45" s="187"/>
      <c r="H45" s="187"/>
      <c r="I45" s="187"/>
      <c r="J45" s="187"/>
      <c r="K45" s="133" t="s">
        <v>5</v>
      </c>
    </row>
    <row r="46" spans="1:11" ht="15" customHeight="1" x14ac:dyDescent="0.2">
      <c r="A46" s="142" t="s">
        <v>31</v>
      </c>
      <c r="B46" s="162">
        <v>9625606562.5630589</v>
      </c>
      <c r="C46" s="163">
        <v>106.61953757994851</v>
      </c>
      <c r="D46" s="162">
        <v>1164376179.3448892</v>
      </c>
      <c r="E46" s="162">
        <v>755845295.55045521</v>
      </c>
      <c r="F46" s="162">
        <v>26992921.251575977</v>
      </c>
      <c r="G46" s="162">
        <v>6822397.9527359996</v>
      </c>
      <c r="H46" s="162">
        <v>165342426.2368153</v>
      </c>
      <c r="I46" s="162">
        <v>44649070.150786698</v>
      </c>
      <c r="J46" s="162">
        <v>43651143.099019572</v>
      </c>
      <c r="K46" s="133" t="s">
        <v>5</v>
      </c>
    </row>
    <row r="47" spans="1:11" ht="15" customHeight="1" x14ac:dyDescent="0.2">
      <c r="A47" s="127" t="s">
        <v>17</v>
      </c>
      <c r="B47" s="166">
        <v>6355298316.8358765</v>
      </c>
      <c r="C47" s="167">
        <v>99.250437224207133</v>
      </c>
      <c r="D47" s="166">
        <v>772317018.97906756</v>
      </c>
      <c r="E47" s="166">
        <v>516202885.0515359</v>
      </c>
      <c r="F47" s="166">
        <v>16989710.568619996</v>
      </c>
      <c r="G47" s="166">
        <v>2741891.2749999999</v>
      </c>
      <c r="H47" s="166">
        <v>113517791.91684626</v>
      </c>
      <c r="I47" s="166">
        <v>30076700.939655971</v>
      </c>
      <c r="J47" s="166">
        <v>29171212.475349192</v>
      </c>
      <c r="K47" s="133" t="s">
        <v>5</v>
      </c>
    </row>
    <row r="48" spans="1:11" ht="12.75" x14ac:dyDescent="0.2">
      <c r="A48" s="127" t="s">
        <v>32</v>
      </c>
      <c r="B48" s="166">
        <v>3269794497.7271824</v>
      </c>
      <c r="C48" s="167">
        <v>124.60303012878092</v>
      </c>
      <c r="D48" s="166">
        <v>391997627.36582148</v>
      </c>
      <c r="E48" s="166">
        <v>239556655.49891928</v>
      </c>
      <c r="F48" s="166">
        <v>10003210.682955982</v>
      </c>
      <c r="G48" s="166">
        <v>4080506.6777360002</v>
      </c>
      <c r="H48" s="166">
        <v>51756467.319969043</v>
      </c>
      <c r="I48" s="166">
        <v>14572369.211130731</v>
      </c>
      <c r="J48" s="166">
        <v>14478901.623670382</v>
      </c>
      <c r="K48" s="133" t="s">
        <v>5</v>
      </c>
    </row>
    <row r="49" spans="1:11" ht="12.75" x14ac:dyDescent="0.2">
      <c r="A49" s="145"/>
      <c r="B49" s="187"/>
      <c r="C49" s="188"/>
      <c r="D49" s="187"/>
      <c r="E49" s="187"/>
      <c r="F49" s="187"/>
      <c r="G49" s="187"/>
      <c r="H49" s="187"/>
      <c r="I49" s="187"/>
      <c r="J49" s="187"/>
      <c r="K49" s="133" t="s">
        <v>5</v>
      </c>
    </row>
    <row r="50" spans="1:11" ht="15" customHeight="1" x14ac:dyDescent="0.2">
      <c r="A50" s="127" t="s">
        <v>33</v>
      </c>
      <c r="B50" s="166">
        <v>14746014252.776886</v>
      </c>
      <c r="C50" s="167">
        <v>106.68069775052631</v>
      </c>
      <c r="D50" s="166">
        <v>1766031980.6585958</v>
      </c>
      <c r="E50" s="166">
        <v>1037423880.8718561</v>
      </c>
      <c r="F50" s="166">
        <v>39359147.273619302</v>
      </c>
      <c r="G50" s="166">
        <v>27429842.001653947</v>
      </c>
      <c r="H50" s="166">
        <v>296513049.86860269</v>
      </c>
      <c r="I50" s="166">
        <v>65671659.774074219</v>
      </c>
      <c r="J50" s="166">
        <v>68220137.142601386</v>
      </c>
      <c r="K50" s="133" t="s">
        <v>5</v>
      </c>
    </row>
    <row r="51" spans="1:11" ht="15" customHeight="1" x14ac:dyDescent="0.2">
      <c r="A51" s="231" t="s">
        <v>347</v>
      </c>
      <c r="B51" s="166">
        <v>645507237</v>
      </c>
      <c r="C51" s="169" t="s">
        <v>346</v>
      </c>
      <c r="D51" s="166">
        <v>80124101</v>
      </c>
      <c r="E51" s="166">
        <v>11534692</v>
      </c>
      <c r="F51" s="166">
        <v>4919279</v>
      </c>
      <c r="G51" s="168" t="s">
        <v>346</v>
      </c>
      <c r="H51" s="166">
        <v>7210344</v>
      </c>
      <c r="I51" s="166">
        <v>444732</v>
      </c>
      <c r="J51" s="166">
        <v>2533569</v>
      </c>
      <c r="K51" s="133" t="s">
        <v>5</v>
      </c>
    </row>
    <row r="52" spans="1:11" ht="15" customHeight="1" x14ac:dyDescent="0.2">
      <c r="A52" s="145"/>
      <c r="B52" s="187"/>
      <c r="C52" s="147"/>
      <c r="D52" s="151"/>
      <c r="E52" s="151"/>
      <c r="F52" s="151"/>
      <c r="G52" s="151"/>
      <c r="H52" s="151"/>
      <c r="I52" s="151"/>
      <c r="J52" s="151"/>
      <c r="K52" s="133" t="s">
        <v>5</v>
      </c>
    </row>
    <row r="53" spans="1:11" ht="15" customHeight="1" x14ac:dyDescent="0.2">
      <c r="A53" s="172"/>
      <c r="B53" s="191"/>
      <c r="C53" s="174"/>
      <c r="D53" s="173"/>
      <c r="E53" s="173"/>
      <c r="F53" s="173"/>
      <c r="G53" s="173"/>
      <c r="H53" s="173"/>
      <c r="I53" s="173"/>
      <c r="J53" s="173"/>
      <c r="K53" s="133" t="s">
        <v>5</v>
      </c>
    </row>
    <row r="54" spans="1:11" ht="15" customHeight="1" x14ac:dyDescent="0.2">
      <c r="A54" s="172"/>
      <c r="B54" s="191"/>
      <c r="C54" s="174"/>
      <c r="D54" s="173"/>
      <c r="E54" s="173"/>
      <c r="F54" s="173"/>
      <c r="G54" s="173"/>
      <c r="H54" s="173"/>
      <c r="I54" s="173"/>
      <c r="J54" s="173"/>
      <c r="K54" s="175"/>
    </row>
    <row r="55" spans="1:11" ht="15" customHeight="1" x14ac:dyDescent="0.2">
      <c r="A55" s="172"/>
      <c r="B55" s="191"/>
      <c r="C55" s="174"/>
      <c r="D55" s="173"/>
      <c r="E55" s="173"/>
      <c r="F55" s="173"/>
      <c r="G55" s="173"/>
      <c r="H55" s="173"/>
      <c r="I55" s="173"/>
      <c r="J55" s="173"/>
      <c r="K55" s="175"/>
    </row>
    <row r="56" spans="1:11" ht="15" customHeight="1" x14ac:dyDescent="0.2">
      <c r="A56" s="172"/>
      <c r="B56" s="191"/>
      <c r="C56" s="174"/>
      <c r="D56" s="173"/>
      <c r="E56" s="173"/>
      <c r="F56" s="173"/>
      <c r="G56" s="173"/>
      <c r="H56" s="173"/>
      <c r="I56" s="173"/>
      <c r="J56" s="173"/>
    </row>
    <row r="57" spans="1:11" ht="15" customHeight="1" x14ac:dyDescent="0.2">
      <c r="A57" s="172"/>
      <c r="B57" s="191"/>
      <c r="C57" s="174"/>
      <c r="D57" s="173"/>
      <c r="E57" s="173"/>
      <c r="F57" s="173"/>
      <c r="G57" s="173"/>
      <c r="H57" s="173"/>
      <c r="I57" s="173"/>
      <c r="J57" s="173"/>
    </row>
    <row r="58" spans="1:11" ht="15" customHeight="1" x14ac:dyDescent="0.2">
      <c r="A58" s="172"/>
      <c r="B58" s="191"/>
      <c r="C58" s="174"/>
      <c r="D58" s="173"/>
      <c r="E58" s="173"/>
      <c r="F58" s="173"/>
      <c r="G58" s="173"/>
      <c r="H58" s="173"/>
      <c r="I58" s="173"/>
      <c r="J58" s="173"/>
    </row>
    <row r="59" spans="1:11" ht="15" customHeight="1" x14ac:dyDescent="0.2">
      <c r="A59" s="172"/>
      <c r="B59" s="191"/>
      <c r="C59" s="174"/>
      <c r="D59" s="173"/>
      <c r="E59" s="173"/>
      <c r="F59" s="173"/>
      <c r="G59" s="173"/>
      <c r="H59" s="173"/>
      <c r="I59" s="173"/>
      <c r="J59" s="173"/>
    </row>
    <row r="60" spans="1:11" ht="15" customHeight="1" x14ac:dyDescent="0.2">
      <c r="A60" s="172"/>
      <c r="B60" s="191"/>
      <c r="C60" s="174"/>
      <c r="D60" s="173"/>
      <c r="E60" s="173"/>
      <c r="F60" s="173"/>
      <c r="G60" s="173"/>
      <c r="H60" s="173"/>
      <c r="I60" s="173"/>
      <c r="J60" s="173"/>
    </row>
    <row r="61" spans="1:11" ht="15" customHeight="1" x14ac:dyDescent="0.2">
      <c r="A61" s="172"/>
      <c r="B61" s="191"/>
      <c r="C61" s="174"/>
      <c r="D61" s="173"/>
      <c r="E61" s="173"/>
      <c r="F61" s="173"/>
      <c r="G61" s="173"/>
      <c r="H61" s="173"/>
      <c r="I61" s="173"/>
      <c r="J61" s="173"/>
    </row>
    <row r="62" spans="1:11" ht="15" customHeight="1" x14ac:dyDescent="0.2">
      <c r="A62" s="172"/>
      <c r="B62" s="191"/>
      <c r="C62" s="174"/>
      <c r="D62" s="173"/>
      <c r="E62" s="173"/>
      <c r="F62" s="173"/>
      <c r="G62" s="173"/>
      <c r="H62" s="173"/>
      <c r="I62" s="173"/>
      <c r="J62" s="173"/>
    </row>
    <row r="63" spans="1:11" ht="15" customHeight="1" x14ac:dyDescent="0.2">
      <c r="A63" s="172"/>
      <c r="B63" s="191"/>
      <c r="C63" s="174"/>
      <c r="D63" s="173"/>
      <c r="E63" s="173"/>
      <c r="F63" s="173"/>
      <c r="G63" s="173"/>
      <c r="H63" s="173"/>
      <c r="I63" s="173"/>
      <c r="J63" s="173"/>
    </row>
    <row r="64" spans="1:11" ht="15" customHeight="1" x14ac:dyDescent="0.2">
      <c r="A64" s="172"/>
      <c r="B64" s="191"/>
      <c r="C64" s="174"/>
      <c r="D64" s="173"/>
      <c r="E64" s="173"/>
      <c r="F64" s="173"/>
      <c r="G64" s="173"/>
      <c r="H64" s="173"/>
      <c r="I64" s="173"/>
      <c r="J64" s="173"/>
    </row>
    <row r="65" spans="1:10" ht="15" customHeight="1" x14ac:dyDescent="0.2">
      <c r="A65" s="172"/>
      <c r="B65" s="191"/>
      <c r="C65" s="174"/>
      <c r="D65" s="173"/>
      <c r="E65" s="173"/>
      <c r="F65" s="173"/>
      <c r="G65" s="173"/>
      <c r="H65" s="173"/>
      <c r="I65" s="173"/>
      <c r="J65" s="173"/>
    </row>
    <row r="66" spans="1:10" ht="15" customHeight="1" x14ac:dyDescent="0.2">
      <c r="A66" s="172"/>
      <c r="B66" s="191"/>
      <c r="C66" s="174"/>
      <c r="D66" s="173"/>
      <c r="E66" s="173"/>
      <c r="F66" s="173"/>
      <c r="G66" s="173"/>
      <c r="H66" s="173"/>
      <c r="I66" s="173"/>
      <c r="J66" s="173"/>
    </row>
    <row r="67" spans="1:10" ht="15" customHeight="1" x14ac:dyDescent="0.2">
      <c r="A67" s="172"/>
      <c r="B67" s="191"/>
      <c r="C67" s="174"/>
      <c r="D67" s="173"/>
      <c r="E67" s="173"/>
      <c r="F67" s="173"/>
      <c r="G67" s="173"/>
      <c r="H67" s="173"/>
      <c r="I67" s="173"/>
      <c r="J67" s="173"/>
    </row>
    <row r="68" spans="1:10" ht="15" customHeight="1" x14ac:dyDescent="0.2">
      <c r="A68" s="172"/>
      <c r="B68" s="191"/>
      <c r="C68" s="174"/>
      <c r="D68" s="173"/>
      <c r="E68" s="173"/>
      <c r="F68" s="173"/>
      <c r="G68" s="173"/>
      <c r="H68" s="173"/>
      <c r="I68" s="173"/>
      <c r="J68" s="173"/>
    </row>
    <row r="69" spans="1:10" ht="15" customHeight="1" x14ac:dyDescent="0.2">
      <c r="A69" s="172"/>
      <c r="B69" s="191"/>
      <c r="C69" s="174"/>
      <c r="D69" s="173"/>
      <c r="E69" s="173"/>
      <c r="F69" s="173"/>
      <c r="G69" s="173"/>
      <c r="H69" s="173"/>
      <c r="I69" s="173"/>
      <c r="J69" s="173"/>
    </row>
    <row r="70" spans="1:10" ht="15" customHeight="1" x14ac:dyDescent="0.2">
      <c r="A70" s="172"/>
      <c r="B70" s="191"/>
      <c r="C70" s="174"/>
      <c r="D70" s="173"/>
      <c r="E70" s="173"/>
      <c r="F70" s="173"/>
      <c r="G70" s="173"/>
      <c r="H70" s="173"/>
      <c r="I70" s="173"/>
      <c r="J70" s="173"/>
    </row>
    <row r="71" spans="1:10" ht="15" customHeight="1" x14ac:dyDescent="0.2">
      <c r="A71" s="172"/>
      <c r="B71" s="191"/>
      <c r="C71" s="174"/>
      <c r="D71" s="173"/>
      <c r="E71" s="173"/>
      <c r="F71" s="173"/>
      <c r="G71" s="173"/>
      <c r="H71" s="173"/>
      <c r="I71" s="173"/>
      <c r="J71" s="173"/>
    </row>
    <row r="72" spans="1:10" ht="15" customHeight="1" x14ac:dyDescent="0.2">
      <c r="A72" s="172"/>
      <c r="B72" s="191"/>
      <c r="C72" s="174"/>
      <c r="D72" s="173"/>
      <c r="E72" s="173"/>
      <c r="F72" s="173"/>
      <c r="G72" s="173"/>
      <c r="H72" s="173"/>
      <c r="I72" s="173"/>
      <c r="J72" s="173"/>
    </row>
    <row r="73" spans="1:10" ht="15" customHeight="1" x14ac:dyDescent="0.2">
      <c r="A73" s="172"/>
      <c r="B73" s="191"/>
      <c r="C73" s="174"/>
      <c r="D73" s="173"/>
      <c r="E73" s="173"/>
      <c r="F73" s="173"/>
      <c r="G73" s="173"/>
      <c r="H73" s="173"/>
      <c r="I73" s="173"/>
      <c r="J73" s="173"/>
    </row>
    <row r="74" spans="1:10" ht="15" customHeight="1" x14ac:dyDescent="0.2">
      <c r="A74" s="172"/>
      <c r="B74" s="191"/>
      <c r="C74" s="174"/>
      <c r="D74" s="173"/>
      <c r="E74" s="173"/>
      <c r="F74" s="173"/>
      <c r="G74" s="173"/>
      <c r="H74" s="173"/>
      <c r="I74" s="173"/>
      <c r="J74" s="173"/>
    </row>
  </sheetData>
  <mergeCells count="13">
    <mergeCell ref="A1:K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8740157480314965" top="0.98425196850393704" bottom="0.98425196850393704" header="0.51181102362204722" footer="0.51181102362204722"/>
  <pageSetup paperSize="9" scale="68" fitToHeight="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0"/>
  <sheetViews>
    <sheetView workbookViewId="0">
      <selection sqref="A1:J1"/>
    </sheetView>
  </sheetViews>
  <sheetFormatPr defaultRowHeight="15" customHeight="1" x14ac:dyDescent="0.25"/>
  <cols>
    <col min="1" max="1" width="56.140625" customWidth="1"/>
    <col min="2" max="2" width="16.7109375" customWidth="1"/>
    <col min="3" max="3" width="16.28515625" customWidth="1"/>
    <col min="4" max="4" width="17" customWidth="1"/>
    <col min="5" max="5" width="15.5703125" customWidth="1"/>
    <col min="6" max="6" width="19" customWidth="1"/>
    <col min="7" max="8" width="16" customWidth="1"/>
    <col min="9" max="9" width="14.7109375" customWidth="1"/>
    <col min="10" max="10" width="15.5703125" customWidth="1"/>
    <col min="11" max="11" width="46.7109375" hidden="1" customWidth="1"/>
    <col min="12" max="12" width="14.140625" customWidth="1"/>
    <col min="13" max="13" width="14" customWidth="1"/>
    <col min="14" max="256" width="46.7109375" customWidth="1"/>
  </cols>
  <sheetData>
    <row r="1" spans="1:13" ht="19.5" customHeight="1" x14ac:dyDescent="0.25">
      <c r="A1" s="351" t="s">
        <v>363</v>
      </c>
      <c r="B1" s="351"/>
      <c r="C1" s="351"/>
      <c r="D1" s="351"/>
      <c r="E1" s="351"/>
      <c r="F1" s="351"/>
      <c r="G1" s="351"/>
      <c r="H1" s="351"/>
      <c r="I1" s="351"/>
      <c r="J1" s="351"/>
      <c r="K1" s="27"/>
    </row>
    <row r="2" spans="1:13" x14ac:dyDescent="0.25">
      <c r="A2" s="186"/>
      <c r="B2" s="177"/>
      <c r="C2" s="178"/>
      <c r="D2" s="177"/>
      <c r="E2" s="177"/>
      <c r="F2" s="177"/>
      <c r="G2" s="177"/>
      <c r="H2" s="177"/>
      <c r="I2" s="177"/>
      <c r="J2" s="179" t="s">
        <v>325</v>
      </c>
      <c r="K2" s="17" t="s">
        <v>0</v>
      </c>
    </row>
    <row r="3" spans="1:13" ht="15" customHeight="1" x14ac:dyDescent="0.25">
      <c r="A3" s="313" t="s">
        <v>249</v>
      </c>
      <c r="B3" s="103"/>
      <c r="C3" s="108"/>
      <c r="D3" s="108"/>
      <c r="E3" s="109"/>
      <c r="F3" s="104"/>
      <c r="G3" s="104"/>
      <c r="H3" s="104"/>
      <c r="I3" s="104"/>
      <c r="J3" s="104"/>
      <c r="K3" s="15"/>
    </row>
    <row r="4" spans="1:13" ht="15" customHeight="1" x14ac:dyDescent="0.25">
      <c r="A4" s="314"/>
      <c r="B4" s="316" t="s">
        <v>326</v>
      </c>
      <c r="C4" s="317"/>
      <c r="D4" s="317"/>
      <c r="E4" s="318"/>
      <c r="F4" s="319" t="s">
        <v>340</v>
      </c>
      <c r="G4" s="319" t="s">
        <v>341</v>
      </c>
      <c r="H4" s="319" t="s">
        <v>327</v>
      </c>
      <c r="I4" s="319" t="s">
        <v>328</v>
      </c>
      <c r="J4" s="319" t="s">
        <v>329</v>
      </c>
      <c r="K4" s="15"/>
    </row>
    <row r="5" spans="1:13" ht="15" customHeight="1" x14ac:dyDescent="0.25">
      <c r="A5" s="314"/>
      <c r="B5" s="321" t="s">
        <v>36</v>
      </c>
      <c r="C5" s="324" t="s">
        <v>342</v>
      </c>
      <c r="D5" s="327" t="s">
        <v>37</v>
      </c>
      <c r="E5" s="328"/>
      <c r="F5" s="319"/>
      <c r="G5" s="319"/>
      <c r="H5" s="319"/>
      <c r="I5" s="319"/>
      <c r="J5" s="319"/>
      <c r="K5" s="15"/>
    </row>
    <row r="6" spans="1:13" ht="15" customHeight="1" x14ac:dyDescent="0.25">
      <c r="A6" s="314"/>
      <c r="B6" s="322"/>
      <c r="C6" s="325"/>
      <c r="D6" s="329" t="s">
        <v>38</v>
      </c>
      <c r="E6" s="321" t="s">
        <v>39</v>
      </c>
      <c r="F6" s="319"/>
      <c r="G6" s="319"/>
      <c r="H6" s="319"/>
      <c r="I6" s="319"/>
      <c r="J6" s="319"/>
      <c r="K6" s="15"/>
    </row>
    <row r="7" spans="1:13" ht="24.75" customHeight="1" x14ac:dyDescent="0.25">
      <c r="A7" s="315"/>
      <c r="B7" s="323"/>
      <c r="C7" s="326"/>
      <c r="D7" s="330"/>
      <c r="E7" s="323"/>
      <c r="F7" s="320"/>
      <c r="G7" s="320"/>
      <c r="H7" s="320"/>
      <c r="I7" s="320"/>
      <c r="J7" s="320"/>
      <c r="K7" s="15"/>
    </row>
    <row r="8" spans="1:13" x14ac:dyDescent="0.25">
      <c r="A8" s="100" t="s">
        <v>3</v>
      </c>
      <c r="B8" s="105">
        <v>1</v>
      </c>
      <c r="C8" s="105">
        <v>2</v>
      </c>
      <c r="D8" s="105">
        <v>3</v>
      </c>
      <c r="E8" s="105">
        <v>4</v>
      </c>
      <c r="F8" s="106">
        <v>5</v>
      </c>
      <c r="G8" s="106">
        <v>6</v>
      </c>
      <c r="H8" s="106">
        <v>7</v>
      </c>
      <c r="I8" s="106">
        <v>8</v>
      </c>
      <c r="J8" s="106">
        <v>9</v>
      </c>
      <c r="K8" s="15"/>
    </row>
    <row r="9" spans="1:13" x14ac:dyDescent="0.25">
      <c r="A9" s="186"/>
      <c r="B9" s="177"/>
      <c r="C9" s="178"/>
      <c r="D9" s="177"/>
      <c r="E9" s="177"/>
      <c r="F9" s="177"/>
      <c r="G9" s="177"/>
      <c r="H9" s="177"/>
      <c r="I9" s="177"/>
      <c r="J9" s="177"/>
      <c r="K9" s="15"/>
    </row>
    <row r="10" spans="1:13" x14ac:dyDescent="0.25">
      <c r="A10" s="142" t="s">
        <v>44</v>
      </c>
      <c r="B10" s="143">
        <v>21834872500.890488</v>
      </c>
      <c r="C10" s="144">
        <v>109.30926406832762</v>
      </c>
      <c r="D10" s="143">
        <v>2605846778.6315441</v>
      </c>
      <c r="E10" s="143">
        <v>1575585208.6094549</v>
      </c>
      <c r="F10" s="143">
        <v>69034874.366490841</v>
      </c>
      <c r="G10" s="143">
        <v>28027280.001653947</v>
      </c>
      <c r="H10" s="143">
        <v>509897599.64904422</v>
      </c>
      <c r="I10" s="143">
        <v>81959185.774074197</v>
      </c>
      <c r="J10" s="143">
        <v>102610559.61284773</v>
      </c>
      <c r="K10" s="20" t="s">
        <v>5</v>
      </c>
      <c r="M10" s="12"/>
    </row>
    <row r="11" spans="1:13" x14ac:dyDescent="0.25">
      <c r="A11" s="145"/>
      <c r="B11" s="146"/>
      <c r="C11" s="147"/>
      <c r="D11" s="146"/>
      <c r="E11" s="146"/>
      <c r="F11" s="146"/>
      <c r="G11" s="146"/>
      <c r="H11" s="146"/>
      <c r="I11" s="146"/>
      <c r="J11" s="146"/>
      <c r="K11" s="20" t="s">
        <v>5</v>
      </c>
    </row>
    <row r="12" spans="1:13" x14ac:dyDescent="0.25">
      <c r="A12" s="127" t="s">
        <v>45</v>
      </c>
      <c r="B12" s="148">
        <v>358039265.8021152</v>
      </c>
      <c r="C12" s="149">
        <v>109.85792773238305</v>
      </c>
      <c r="D12" s="148">
        <v>42866519.595100969</v>
      </c>
      <c r="E12" s="148">
        <v>18058413.203741454</v>
      </c>
      <c r="F12" s="148">
        <v>330909.07742275996</v>
      </c>
      <c r="G12" s="148">
        <v>789630.14852934005</v>
      </c>
      <c r="H12" s="148">
        <v>12773392.302789861</v>
      </c>
      <c r="I12" s="148">
        <v>1984290.3063571702</v>
      </c>
      <c r="J12" s="148">
        <v>1688474.8718067207</v>
      </c>
      <c r="K12" s="20" t="s">
        <v>5</v>
      </c>
    </row>
    <row r="13" spans="1:13" x14ac:dyDescent="0.25">
      <c r="A13" s="127" t="s">
        <v>46</v>
      </c>
      <c r="B13" s="148">
        <v>285839514.8021152</v>
      </c>
      <c r="C13" s="149">
        <v>112.6178394934505</v>
      </c>
      <c r="D13" s="148">
        <v>30963138.595100965</v>
      </c>
      <c r="E13" s="148">
        <v>13163162.203741452</v>
      </c>
      <c r="F13" s="148">
        <v>319142.07742275996</v>
      </c>
      <c r="G13" s="148">
        <v>764060.14852934005</v>
      </c>
      <c r="H13" s="148">
        <v>10694110.302789861</v>
      </c>
      <c r="I13" s="148">
        <v>1413360.3063571702</v>
      </c>
      <c r="J13" s="148">
        <v>1321662.8718067207</v>
      </c>
      <c r="K13" s="20" t="s">
        <v>5</v>
      </c>
    </row>
    <row r="14" spans="1:13" x14ac:dyDescent="0.25">
      <c r="A14" s="127" t="s">
        <v>244</v>
      </c>
      <c r="B14" s="148">
        <v>72199751</v>
      </c>
      <c r="C14" s="149">
        <v>100.141866283822</v>
      </c>
      <c r="D14" s="148">
        <v>11903381</v>
      </c>
      <c r="E14" s="148">
        <v>4895251</v>
      </c>
      <c r="F14" s="148">
        <v>11767</v>
      </c>
      <c r="G14" s="148">
        <v>25570</v>
      </c>
      <c r="H14" s="148">
        <v>2079282</v>
      </c>
      <c r="I14" s="148">
        <v>570930</v>
      </c>
      <c r="J14" s="148">
        <v>366812</v>
      </c>
      <c r="K14" s="20"/>
    </row>
    <row r="15" spans="1:13" ht="15" customHeight="1" x14ac:dyDescent="0.25">
      <c r="A15" s="145"/>
      <c r="B15" s="146"/>
      <c r="C15" s="147"/>
      <c r="D15" s="146"/>
      <c r="E15" s="146"/>
      <c r="F15" s="146"/>
      <c r="G15" s="146"/>
      <c r="H15" s="146"/>
      <c r="I15" s="146"/>
      <c r="J15" s="146"/>
      <c r="K15" s="20" t="s">
        <v>5</v>
      </c>
    </row>
    <row r="16" spans="1:13" ht="15" customHeight="1" x14ac:dyDescent="0.25">
      <c r="A16" s="142" t="s">
        <v>47</v>
      </c>
      <c r="B16" s="143">
        <v>6674271823.3860664</v>
      </c>
      <c r="C16" s="144">
        <v>104.16827447404138</v>
      </c>
      <c r="D16" s="143">
        <v>867827419.68721986</v>
      </c>
      <c r="E16" s="143">
        <v>462308778.62349576</v>
      </c>
      <c r="F16" s="143">
        <v>13142967.140214911</v>
      </c>
      <c r="G16" s="143">
        <v>14600597.339597318</v>
      </c>
      <c r="H16" s="143">
        <v>93523773.273752764</v>
      </c>
      <c r="I16" s="143">
        <v>34427712.857786737</v>
      </c>
      <c r="J16" s="143">
        <v>35491202.294901945</v>
      </c>
      <c r="K16" s="20" t="s">
        <v>5</v>
      </c>
    </row>
    <row r="17" spans="1:11" ht="15" customHeight="1" x14ac:dyDescent="0.25">
      <c r="A17" s="142" t="s">
        <v>48</v>
      </c>
      <c r="B17" s="143">
        <v>88132888.799999997</v>
      </c>
      <c r="C17" s="144">
        <v>104.27012986109996</v>
      </c>
      <c r="D17" s="143">
        <v>12142325.1</v>
      </c>
      <c r="E17" s="143">
        <v>5099137.4000000004</v>
      </c>
      <c r="F17" s="143">
        <v>705398.8</v>
      </c>
      <c r="G17" s="143">
        <v>6800</v>
      </c>
      <c r="H17" s="143">
        <v>2091198.8</v>
      </c>
      <c r="I17" s="143">
        <v>1385791.9</v>
      </c>
      <c r="J17" s="143">
        <v>526637.10000000009</v>
      </c>
      <c r="K17" s="20" t="s">
        <v>5</v>
      </c>
    </row>
    <row r="18" spans="1:11" s="134" customFormat="1" ht="15" customHeight="1" x14ac:dyDescent="0.25">
      <c r="A18" s="127" t="s">
        <v>49</v>
      </c>
      <c r="B18" s="128" t="s">
        <v>261</v>
      </c>
      <c r="C18" s="128" t="s">
        <v>261</v>
      </c>
      <c r="D18" s="128" t="s">
        <v>261</v>
      </c>
      <c r="E18" s="128" t="s">
        <v>261</v>
      </c>
      <c r="F18" s="128" t="s">
        <v>261</v>
      </c>
      <c r="G18" s="128" t="s">
        <v>261</v>
      </c>
      <c r="H18" s="128" t="s">
        <v>261</v>
      </c>
      <c r="I18" s="128" t="s">
        <v>261</v>
      </c>
      <c r="J18" s="128" t="s">
        <v>261</v>
      </c>
      <c r="K18" s="133" t="s">
        <v>5</v>
      </c>
    </row>
    <row r="19" spans="1:11" ht="15" customHeight="1" x14ac:dyDescent="0.25">
      <c r="A19" s="127" t="s">
        <v>50</v>
      </c>
      <c r="B19" s="128" t="s">
        <v>10</v>
      </c>
      <c r="C19" s="150" t="s">
        <v>10</v>
      </c>
      <c r="D19" s="128" t="s">
        <v>10</v>
      </c>
      <c r="E19" s="128" t="s">
        <v>10</v>
      </c>
      <c r="F19" s="128" t="s">
        <v>10</v>
      </c>
      <c r="G19" s="128" t="s">
        <v>10</v>
      </c>
      <c r="H19" s="128" t="s">
        <v>10</v>
      </c>
      <c r="I19" s="128" t="s">
        <v>10</v>
      </c>
      <c r="J19" s="128" t="s">
        <v>10</v>
      </c>
      <c r="K19" s="20" t="s">
        <v>5</v>
      </c>
    </row>
    <row r="20" spans="1:11" s="134" customFormat="1" ht="15" customHeight="1" x14ac:dyDescent="0.25">
      <c r="A20" s="127" t="s">
        <v>330</v>
      </c>
      <c r="B20" s="128" t="s">
        <v>261</v>
      </c>
      <c r="C20" s="128" t="s">
        <v>261</v>
      </c>
      <c r="D20" s="128" t="s">
        <v>261</v>
      </c>
      <c r="E20" s="128" t="s">
        <v>261</v>
      </c>
      <c r="F20" s="128" t="s">
        <v>261</v>
      </c>
      <c r="G20" s="128" t="s">
        <v>261</v>
      </c>
      <c r="H20" s="128" t="s">
        <v>261</v>
      </c>
      <c r="I20" s="128" t="s">
        <v>261</v>
      </c>
      <c r="J20" s="128" t="s">
        <v>261</v>
      </c>
      <c r="K20" s="133" t="s">
        <v>5</v>
      </c>
    </row>
    <row r="21" spans="1:11" ht="15" customHeight="1" x14ac:dyDescent="0.25">
      <c r="A21" s="127" t="s">
        <v>331</v>
      </c>
      <c r="B21" s="148">
        <v>35183774.799999997</v>
      </c>
      <c r="C21" s="149">
        <v>120.20500533037949</v>
      </c>
      <c r="D21" s="148">
        <v>4641933.0999999996</v>
      </c>
      <c r="E21" s="148">
        <v>2208932.4</v>
      </c>
      <c r="F21" s="148">
        <v>49302.8</v>
      </c>
      <c r="G21" s="148">
        <v>0</v>
      </c>
      <c r="H21" s="148">
        <v>1036145.8</v>
      </c>
      <c r="I21" s="148">
        <v>250010.9</v>
      </c>
      <c r="J21" s="148">
        <v>198463.10000000003</v>
      </c>
      <c r="K21" s="20" t="s">
        <v>5</v>
      </c>
    </row>
    <row r="22" spans="1:11" ht="15" customHeight="1" x14ac:dyDescent="0.25">
      <c r="A22" s="127" t="s">
        <v>51</v>
      </c>
      <c r="B22" s="148">
        <v>15121453</v>
      </c>
      <c r="C22" s="149">
        <v>100.64497110695302</v>
      </c>
      <c r="D22" s="148">
        <v>1636306</v>
      </c>
      <c r="E22" s="148">
        <v>1864707</v>
      </c>
      <c r="F22" s="148">
        <v>155300</v>
      </c>
      <c r="G22" s="148">
        <v>6800</v>
      </c>
      <c r="H22" s="148">
        <v>658540</v>
      </c>
      <c r="I22" s="148">
        <v>54462</v>
      </c>
      <c r="J22" s="148">
        <v>27637</v>
      </c>
      <c r="K22" s="20" t="s">
        <v>5</v>
      </c>
    </row>
    <row r="23" spans="1:11" ht="15" customHeight="1" x14ac:dyDescent="0.25">
      <c r="A23" s="145"/>
      <c r="B23" s="146"/>
      <c r="C23" s="147"/>
      <c r="D23" s="146"/>
      <c r="E23" s="146"/>
      <c r="F23" s="146"/>
      <c r="G23" s="146"/>
      <c r="H23" s="146"/>
      <c r="I23" s="146"/>
      <c r="J23" s="146"/>
      <c r="K23" s="20" t="s">
        <v>5</v>
      </c>
    </row>
    <row r="24" spans="1:11" ht="15" customHeight="1" x14ac:dyDescent="0.25">
      <c r="A24" s="142" t="s">
        <v>52</v>
      </c>
      <c r="B24" s="143">
        <v>5936571061.0803909</v>
      </c>
      <c r="C24" s="144">
        <v>104.08990251541287</v>
      </c>
      <c r="D24" s="143">
        <v>765757680.58439803</v>
      </c>
      <c r="E24" s="143">
        <v>405478235.60311562</v>
      </c>
      <c r="F24" s="143">
        <v>4932770.5604202598</v>
      </c>
      <c r="G24" s="143">
        <v>11810903.673049958</v>
      </c>
      <c r="H24" s="143">
        <v>76783773.560883</v>
      </c>
      <c r="I24" s="143">
        <v>28749180.331558757</v>
      </c>
      <c r="J24" s="143">
        <v>32003762.834916234</v>
      </c>
      <c r="K24" s="20" t="s">
        <v>5</v>
      </c>
    </row>
    <row r="25" spans="1:11" ht="15" customHeight="1" x14ac:dyDescent="0.25">
      <c r="A25" s="127" t="s">
        <v>53</v>
      </c>
      <c r="B25" s="148">
        <v>339313531.00219083</v>
      </c>
      <c r="C25" s="149">
        <v>112.15915575409998</v>
      </c>
      <c r="D25" s="148">
        <v>40522538.109090894</v>
      </c>
      <c r="E25" s="148">
        <v>14770736.538811048</v>
      </c>
      <c r="F25" s="148">
        <v>200740.45554803999</v>
      </c>
      <c r="G25" s="148">
        <v>2444294</v>
      </c>
      <c r="H25" s="148">
        <v>6010397.3385940697</v>
      </c>
      <c r="I25" s="148">
        <v>1063379.7110670903</v>
      </c>
      <c r="J25" s="148">
        <v>2057361.1082514904</v>
      </c>
      <c r="K25" s="20" t="s">
        <v>5</v>
      </c>
    </row>
    <row r="26" spans="1:11" ht="15" customHeight="1" x14ac:dyDescent="0.25">
      <c r="A26" s="127" t="s">
        <v>332</v>
      </c>
      <c r="B26" s="148">
        <v>56842971.864502497</v>
      </c>
      <c r="C26" s="149">
        <v>103.1912439193131</v>
      </c>
      <c r="D26" s="148">
        <v>7615101.7441650005</v>
      </c>
      <c r="E26" s="148">
        <v>4047212.0777581302</v>
      </c>
      <c r="F26" s="148">
        <v>67880</v>
      </c>
      <c r="G26" s="148">
        <v>344082.55547830998</v>
      </c>
      <c r="H26" s="148">
        <v>1008729.56657744</v>
      </c>
      <c r="I26" s="148">
        <v>329814.13329847995</v>
      </c>
      <c r="J26" s="148">
        <v>201201.97777251998</v>
      </c>
      <c r="K26" s="20" t="s">
        <v>5</v>
      </c>
    </row>
    <row r="27" spans="1:11" ht="15" customHeight="1" x14ac:dyDescent="0.25">
      <c r="A27" s="127" t="s">
        <v>333</v>
      </c>
      <c r="B27" s="128" t="s">
        <v>10</v>
      </c>
      <c r="C27" s="128" t="s">
        <v>10</v>
      </c>
      <c r="D27" s="128" t="s">
        <v>10</v>
      </c>
      <c r="E27" s="128" t="s">
        <v>10</v>
      </c>
      <c r="F27" s="128" t="s">
        <v>10</v>
      </c>
      <c r="G27" s="128" t="s">
        <v>10</v>
      </c>
      <c r="H27" s="128" t="s">
        <v>10</v>
      </c>
      <c r="I27" s="128" t="s">
        <v>10</v>
      </c>
      <c r="J27" s="128" t="s">
        <v>10</v>
      </c>
      <c r="K27" s="20" t="s">
        <v>5</v>
      </c>
    </row>
    <row r="28" spans="1:11" ht="15" customHeight="1" x14ac:dyDescent="0.25">
      <c r="A28" s="127" t="s">
        <v>54</v>
      </c>
      <c r="B28" s="148">
        <v>54466948.986067705</v>
      </c>
      <c r="C28" s="149">
        <v>106.22688044092511</v>
      </c>
      <c r="D28" s="148">
        <v>7023660.1329617389</v>
      </c>
      <c r="E28" s="148">
        <v>2001483.2444388799</v>
      </c>
      <c r="F28" s="148">
        <v>13091.499993720001</v>
      </c>
      <c r="G28" s="148">
        <v>93000</v>
      </c>
      <c r="H28" s="148">
        <v>722787.47782379994</v>
      </c>
      <c r="I28" s="148">
        <v>537089.16660235007</v>
      </c>
      <c r="J28" s="148">
        <v>362448.22219906998</v>
      </c>
      <c r="K28" s="20" t="s">
        <v>5</v>
      </c>
    </row>
    <row r="29" spans="1:11" ht="15" customHeight="1" x14ac:dyDescent="0.25">
      <c r="A29" s="127" t="s">
        <v>55</v>
      </c>
      <c r="B29" s="148">
        <v>76143090.529978961</v>
      </c>
      <c r="C29" s="149">
        <v>94.238664739504941</v>
      </c>
      <c r="D29" s="148">
        <v>10027792.832825571</v>
      </c>
      <c r="E29" s="148">
        <v>1737133.3023013498</v>
      </c>
      <c r="F29" s="148">
        <v>6920</v>
      </c>
      <c r="G29" s="148">
        <v>105000</v>
      </c>
      <c r="H29" s="148">
        <v>981854.82379890024</v>
      </c>
      <c r="I29" s="148">
        <v>357066.11110196001</v>
      </c>
      <c r="J29" s="148">
        <v>521638.96908757015</v>
      </c>
      <c r="K29" s="20" t="s">
        <v>5</v>
      </c>
    </row>
    <row r="30" spans="1:11" ht="15" customHeight="1" x14ac:dyDescent="0.25">
      <c r="A30" s="127" t="s">
        <v>56</v>
      </c>
      <c r="B30" s="148">
        <v>93827923.762456343</v>
      </c>
      <c r="C30" s="149">
        <v>99.686623945216908</v>
      </c>
      <c r="D30" s="148">
        <v>12070411.366155609</v>
      </c>
      <c r="E30" s="148">
        <v>4400536.96648503</v>
      </c>
      <c r="F30" s="148">
        <v>0</v>
      </c>
      <c r="G30" s="148">
        <v>145970.99979146998</v>
      </c>
      <c r="H30" s="148">
        <v>575091.99989728001</v>
      </c>
      <c r="I30" s="148">
        <v>741281.49996404001</v>
      </c>
      <c r="J30" s="148">
        <v>722021.16664523003</v>
      </c>
      <c r="K30" s="20" t="s">
        <v>5</v>
      </c>
    </row>
    <row r="31" spans="1:11" ht="15" customHeight="1" x14ac:dyDescent="0.25">
      <c r="A31" s="127" t="s">
        <v>57</v>
      </c>
      <c r="B31" s="148">
        <v>68789279.474337518</v>
      </c>
      <c r="C31" s="149">
        <v>104.83230234836425</v>
      </c>
      <c r="D31" s="148">
        <v>7695582.4664185895</v>
      </c>
      <c r="E31" s="148">
        <v>1173707.7749933398</v>
      </c>
      <c r="F31" s="148">
        <v>6629</v>
      </c>
      <c r="G31" s="148">
        <v>39999.999900000003</v>
      </c>
      <c r="H31" s="148">
        <v>933459.63337935996</v>
      </c>
      <c r="I31" s="148">
        <v>210352.94166839999</v>
      </c>
      <c r="J31" s="148">
        <v>392629.76665656012</v>
      </c>
      <c r="K31" s="20" t="s">
        <v>5</v>
      </c>
    </row>
    <row r="32" spans="1:11" ht="15" customHeight="1" x14ac:dyDescent="0.25">
      <c r="A32" s="127" t="s">
        <v>58</v>
      </c>
      <c r="B32" s="148">
        <v>102955880.8195281</v>
      </c>
      <c r="C32" s="149">
        <v>110.00135485631077</v>
      </c>
      <c r="D32" s="148">
        <v>12362114.363906218</v>
      </c>
      <c r="E32" s="148">
        <v>4222232.2728027198</v>
      </c>
      <c r="F32" s="148">
        <v>573814</v>
      </c>
      <c r="G32" s="148">
        <v>0</v>
      </c>
      <c r="H32" s="148">
        <v>706324.63638423011</v>
      </c>
      <c r="I32" s="148">
        <v>1384547.00000993</v>
      </c>
      <c r="J32" s="148">
        <v>481405.90909714007</v>
      </c>
      <c r="K32" s="20" t="s">
        <v>5</v>
      </c>
    </row>
    <row r="33" spans="1:11" ht="15" customHeight="1" x14ac:dyDescent="0.25">
      <c r="A33" s="127" t="s">
        <v>59</v>
      </c>
      <c r="B33" s="148">
        <v>31949527.5</v>
      </c>
      <c r="C33" s="149">
        <v>89.691704776010951</v>
      </c>
      <c r="D33" s="148">
        <v>3879371.75</v>
      </c>
      <c r="E33" s="148">
        <v>2692529.375</v>
      </c>
      <c r="F33" s="148">
        <v>45532</v>
      </c>
      <c r="G33" s="148">
        <v>23130</v>
      </c>
      <c r="H33" s="148">
        <v>481267.125</v>
      </c>
      <c r="I33" s="148">
        <v>105357.5</v>
      </c>
      <c r="J33" s="148">
        <v>151005.125</v>
      </c>
      <c r="K33" s="20" t="s">
        <v>5</v>
      </c>
    </row>
    <row r="34" spans="1:11" ht="15" customHeight="1" x14ac:dyDescent="0.25">
      <c r="A34" s="127" t="s">
        <v>60</v>
      </c>
      <c r="B34" s="148">
        <v>75599705</v>
      </c>
      <c r="C34" s="149">
        <v>101.60601021786819</v>
      </c>
      <c r="D34" s="148">
        <v>10680850</v>
      </c>
      <c r="E34" s="148">
        <v>12594144</v>
      </c>
      <c r="F34" s="148">
        <v>31198</v>
      </c>
      <c r="G34" s="148">
        <v>0</v>
      </c>
      <c r="H34" s="148">
        <v>967735</v>
      </c>
      <c r="I34" s="148">
        <v>453655</v>
      </c>
      <c r="J34" s="148">
        <v>424018</v>
      </c>
      <c r="K34" s="20" t="s">
        <v>5</v>
      </c>
    </row>
    <row r="35" spans="1:11" ht="15" customHeight="1" x14ac:dyDescent="0.25">
      <c r="A35" s="127" t="s">
        <v>61</v>
      </c>
      <c r="B35" s="148">
        <v>118641461</v>
      </c>
      <c r="C35" s="149">
        <v>98.424501734915637</v>
      </c>
      <c r="D35" s="148">
        <v>15245369</v>
      </c>
      <c r="E35" s="148">
        <v>6504651</v>
      </c>
      <c r="F35" s="148">
        <v>337774</v>
      </c>
      <c r="G35" s="148">
        <v>27507</v>
      </c>
      <c r="H35" s="148">
        <v>1324884</v>
      </c>
      <c r="I35" s="148">
        <v>779536</v>
      </c>
      <c r="J35" s="148">
        <v>614899</v>
      </c>
      <c r="K35" s="20" t="s">
        <v>5</v>
      </c>
    </row>
    <row r="36" spans="1:11" ht="15" customHeight="1" x14ac:dyDescent="0.25">
      <c r="A36" s="127" t="s">
        <v>62</v>
      </c>
      <c r="B36" s="148">
        <v>32931418</v>
      </c>
      <c r="C36" s="149">
        <v>105.0258895370398</v>
      </c>
      <c r="D36" s="148">
        <v>4015699</v>
      </c>
      <c r="E36" s="148">
        <v>1785152</v>
      </c>
      <c r="F36" s="148">
        <v>45989</v>
      </c>
      <c r="G36" s="148">
        <v>300</v>
      </c>
      <c r="H36" s="148">
        <v>2824290</v>
      </c>
      <c r="I36" s="148">
        <v>272504</v>
      </c>
      <c r="J36" s="148">
        <v>160621</v>
      </c>
      <c r="K36" s="20" t="s">
        <v>5</v>
      </c>
    </row>
    <row r="37" spans="1:11" ht="15" customHeight="1" x14ac:dyDescent="0.25">
      <c r="A37" s="127" t="s">
        <v>63</v>
      </c>
      <c r="B37" s="148">
        <v>470076141.80990702</v>
      </c>
      <c r="C37" s="149">
        <v>101.91753719997023</v>
      </c>
      <c r="D37" s="148">
        <v>61029074.876426101</v>
      </c>
      <c r="E37" s="148">
        <v>34593846.703901887</v>
      </c>
      <c r="F37" s="148">
        <v>327973.16111507994</v>
      </c>
      <c r="G37" s="148">
        <v>15203.5</v>
      </c>
      <c r="H37" s="148">
        <v>4265185.7642694889</v>
      </c>
      <c r="I37" s="148">
        <v>1609428.56674367</v>
      </c>
      <c r="J37" s="148">
        <v>2962634.955140749</v>
      </c>
      <c r="K37" s="20" t="s">
        <v>5</v>
      </c>
    </row>
    <row r="38" spans="1:11" ht="15" customHeight="1" x14ac:dyDescent="0.25">
      <c r="A38" s="127" t="s">
        <v>64</v>
      </c>
      <c r="B38" s="148">
        <v>216568552.71047989</v>
      </c>
      <c r="C38" s="149">
        <v>103.30864674333442</v>
      </c>
      <c r="D38" s="148">
        <v>27450105.381199919</v>
      </c>
      <c r="E38" s="148">
        <v>15356406.609333001</v>
      </c>
      <c r="F38" s="148">
        <v>619115</v>
      </c>
      <c r="G38" s="148">
        <v>253478</v>
      </c>
      <c r="H38" s="148">
        <v>3102973.8750030501</v>
      </c>
      <c r="I38" s="148">
        <v>1392554.0139091099</v>
      </c>
      <c r="J38" s="148">
        <v>1018188.3555875701</v>
      </c>
      <c r="K38" s="20" t="s">
        <v>5</v>
      </c>
    </row>
    <row r="39" spans="1:11" ht="15" customHeight="1" x14ac:dyDescent="0.25">
      <c r="A39" s="127" t="s">
        <v>247</v>
      </c>
      <c r="B39" s="148">
        <v>423459286</v>
      </c>
      <c r="C39" s="149">
        <v>98.198181610378413</v>
      </c>
      <c r="D39" s="148">
        <v>63833180</v>
      </c>
      <c r="E39" s="148">
        <v>39150373</v>
      </c>
      <c r="F39" s="148">
        <v>464207</v>
      </c>
      <c r="G39" s="148">
        <v>716118</v>
      </c>
      <c r="H39" s="148">
        <v>22383582</v>
      </c>
      <c r="I39" s="148">
        <v>1666829</v>
      </c>
      <c r="J39" s="148">
        <v>2344003</v>
      </c>
      <c r="K39" s="20" t="s">
        <v>5</v>
      </c>
    </row>
    <row r="40" spans="1:11" ht="15" customHeight="1" x14ac:dyDescent="0.25">
      <c r="A40" s="127" t="s">
        <v>65</v>
      </c>
      <c r="B40" s="148">
        <v>521912961.29941326</v>
      </c>
      <c r="C40" s="149">
        <v>103.69519504105318</v>
      </c>
      <c r="D40" s="148">
        <v>66531470.83443252</v>
      </c>
      <c r="E40" s="148">
        <v>21056875.222852565</v>
      </c>
      <c r="F40" s="148">
        <v>184329.78809121001</v>
      </c>
      <c r="G40" s="148">
        <v>2530612.6670189798</v>
      </c>
      <c r="H40" s="148">
        <v>6045911.5527051799</v>
      </c>
      <c r="I40" s="148">
        <v>2129461.7074691402</v>
      </c>
      <c r="J40" s="148">
        <v>3239091.3263783297</v>
      </c>
      <c r="K40" s="20" t="s">
        <v>5</v>
      </c>
    </row>
    <row r="41" spans="1:11" ht="15" customHeight="1" x14ac:dyDescent="0.25">
      <c r="A41" s="127" t="s">
        <v>66</v>
      </c>
      <c r="B41" s="148">
        <v>196010151.56177256</v>
      </c>
      <c r="C41" s="149">
        <v>104.78728174622111</v>
      </c>
      <c r="D41" s="148">
        <v>21676591.746779919</v>
      </c>
      <c r="E41" s="148">
        <v>9227244.9642712604</v>
      </c>
      <c r="F41" s="148">
        <v>45237.158718830004</v>
      </c>
      <c r="G41" s="148">
        <v>164538</v>
      </c>
      <c r="H41" s="148">
        <v>1253777.7498838</v>
      </c>
      <c r="I41" s="148">
        <v>660765.91067864001</v>
      </c>
      <c r="J41" s="148">
        <v>963134.80351197987</v>
      </c>
      <c r="K41" s="20" t="s">
        <v>5</v>
      </c>
    </row>
    <row r="42" spans="1:11" ht="15" customHeight="1" x14ac:dyDescent="0.25">
      <c r="A42" s="127" t="s">
        <v>67</v>
      </c>
      <c r="B42" s="148">
        <v>486963669.34978652</v>
      </c>
      <c r="C42" s="149">
        <v>104.42122904680176</v>
      </c>
      <c r="D42" s="148">
        <v>58562973.773389071</v>
      </c>
      <c r="E42" s="148">
        <v>35049839.825279281</v>
      </c>
      <c r="F42" s="148">
        <v>286457.625</v>
      </c>
      <c r="G42" s="148">
        <v>1038664.3749612001</v>
      </c>
      <c r="H42" s="148">
        <v>4106957.3324477295</v>
      </c>
      <c r="I42" s="148">
        <v>2290087.6000134903</v>
      </c>
      <c r="J42" s="148">
        <v>2480307.8679620987</v>
      </c>
      <c r="K42" s="20" t="s">
        <v>5</v>
      </c>
    </row>
    <row r="43" spans="1:11" ht="15" customHeight="1" x14ac:dyDescent="0.25">
      <c r="A43" s="127" t="s">
        <v>68</v>
      </c>
      <c r="B43" s="148">
        <v>683140237.79957199</v>
      </c>
      <c r="C43" s="149">
        <v>103.01644153448737</v>
      </c>
      <c r="D43" s="148">
        <v>93470160.453772336</v>
      </c>
      <c r="E43" s="148">
        <v>34639988.33213985</v>
      </c>
      <c r="F43" s="148">
        <v>308773.27500000002</v>
      </c>
      <c r="G43" s="148">
        <v>2905556.6666999999</v>
      </c>
      <c r="H43" s="148">
        <v>6360137.4662452685</v>
      </c>
      <c r="I43" s="148">
        <v>5011769.2870624997</v>
      </c>
      <c r="J43" s="148">
        <v>3802733.65877011</v>
      </c>
      <c r="K43" s="20" t="s">
        <v>5</v>
      </c>
    </row>
    <row r="44" spans="1:11" ht="15" customHeight="1" x14ac:dyDescent="0.25">
      <c r="A44" s="127" t="s">
        <v>69</v>
      </c>
      <c r="B44" s="148">
        <v>1460164651.0653076</v>
      </c>
      <c r="C44" s="149">
        <v>106.71850461620991</v>
      </c>
      <c r="D44" s="148">
        <v>187162912.54371235</v>
      </c>
      <c r="E44" s="148">
        <v>134207913.95877241</v>
      </c>
      <c r="F44" s="148">
        <v>552853.97474780004</v>
      </c>
      <c r="G44" s="148">
        <v>69090.909199999995</v>
      </c>
      <c r="H44" s="148">
        <v>5412417.9747845186</v>
      </c>
      <c r="I44" s="148">
        <v>5778827.4772191495</v>
      </c>
      <c r="J44" s="148">
        <v>6761933.6868535597</v>
      </c>
      <c r="K44" s="20" t="s">
        <v>5</v>
      </c>
    </row>
    <row r="45" spans="1:11" ht="15" customHeight="1" x14ac:dyDescent="0.25">
      <c r="A45" s="127" t="s">
        <v>70</v>
      </c>
      <c r="B45" s="148">
        <v>60856140</v>
      </c>
      <c r="C45" s="149">
        <v>113.63994386286333</v>
      </c>
      <c r="D45" s="148">
        <v>7627540</v>
      </c>
      <c r="E45" s="148">
        <v>5463475</v>
      </c>
      <c r="F45" s="148">
        <v>63146</v>
      </c>
      <c r="G45" s="148">
        <v>0</v>
      </c>
      <c r="H45" s="148">
        <v>1716786</v>
      </c>
      <c r="I45" s="148">
        <v>193221</v>
      </c>
      <c r="J45" s="148">
        <v>250537</v>
      </c>
      <c r="K45" s="20" t="s">
        <v>5</v>
      </c>
    </row>
    <row r="46" spans="1:11" ht="15" customHeight="1" x14ac:dyDescent="0.25">
      <c r="A46" s="127" t="s">
        <v>71</v>
      </c>
      <c r="B46" s="148">
        <v>133131077.2179914</v>
      </c>
      <c r="C46" s="149">
        <v>101.41841350930036</v>
      </c>
      <c r="D46" s="148">
        <v>18204031.888355378</v>
      </c>
      <c r="E46" s="148">
        <v>5178608.8887901194</v>
      </c>
      <c r="F46" s="148">
        <v>95666.111107110002</v>
      </c>
      <c r="G46" s="148">
        <v>10816</v>
      </c>
      <c r="H46" s="148">
        <v>848501.33327420999</v>
      </c>
      <c r="I46" s="148">
        <v>475916.33333212999</v>
      </c>
      <c r="J46" s="148">
        <v>913116.66664766008</v>
      </c>
      <c r="K46" s="20" t="s">
        <v>5</v>
      </c>
    </row>
    <row r="47" spans="1:11" ht="15" customHeight="1" x14ac:dyDescent="0.25">
      <c r="A47" s="127" t="s">
        <v>72</v>
      </c>
      <c r="B47" s="148">
        <v>55859031.134071223</v>
      </c>
      <c r="C47" s="149">
        <v>104.05738144626091</v>
      </c>
      <c r="D47" s="148">
        <v>6966312.8451004699</v>
      </c>
      <c r="E47" s="148">
        <v>3135932.2679943698</v>
      </c>
      <c r="F47" s="148">
        <v>0</v>
      </c>
      <c r="G47" s="148">
        <v>328123</v>
      </c>
      <c r="H47" s="148">
        <v>689326.49996768998</v>
      </c>
      <c r="I47" s="148">
        <v>129650.57143394</v>
      </c>
      <c r="J47" s="148">
        <v>288729.95830798999</v>
      </c>
      <c r="K47" s="20" t="s">
        <v>5</v>
      </c>
    </row>
    <row r="48" spans="1:11" ht="15" customHeight="1" x14ac:dyDescent="0.25">
      <c r="A48" s="127" t="s">
        <v>73</v>
      </c>
      <c r="B48" s="148">
        <v>176967423.1930277</v>
      </c>
      <c r="C48" s="149">
        <v>104.29530460803626</v>
      </c>
      <c r="D48" s="148">
        <v>22104835.475706324</v>
      </c>
      <c r="E48" s="148">
        <v>12488212.277190387</v>
      </c>
      <c r="F48" s="148">
        <v>655443.51109847007</v>
      </c>
      <c r="G48" s="148">
        <v>555418</v>
      </c>
      <c r="H48" s="148">
        <v>4061394.41084697</v>
      </c>
      <c r="I48" s="148">
        <v>1176085.7999847399</v>
      </c>
      <c r="J48" s="148">
        <v>890101.31104661012</v>
      </c>
      <c r="K48" s="20" t="s">
        <v>5</v>
      </c>
    </row>
    <row r="49" spans="1:11" ht="15" customHeight="1" x14ac:dyDescent="0.25">
      <c r="A49" s="145"/>
      <c r="B49" s="148"/>
      <c r="C49" s="149"/>
      <c r="D49" s="148"/>
      <c r="E49" s="148"/>
      <c r="F49" s="148"/>
      <c r="G49" s="148"/>
      <c r="H49" s="148"/>
      <c r="I49" s="148"/>
      <c r="J49" s="148"/>
      <c r="K49" s="20" t="s">
        <v>5</v>
      </c>
    </row>
    <row r="50" spans="1:11" ht="15" customHeight="1" x14ac:dyDescent="0.25">
      <c r="A50" s="142" t="s">
        <v>74</v>
      </c>
      <c r="B50" s="143">
        <v>366353574.70064086</v>
      </c>
      <c r="C50" s="144">
        <v>102.87548747267803</v>
      </c>
      <c r="D50" s="143">
        <v>50237030.725116633</v>
      </c>
      <c r="E50" s="143">
        <v>36331002.050932817</v>
      </c>
      <c r="F50" s="143">
        <v>4876559.1687108502</v>
      </c>
      <c r="G50" s="143">
        <v>1905319.6665473599</v>
      </c>
      <c r="H50" s="143">
        <v>10398350.843431659</v>
      </c>
      <c r="I50" s="143">
        <v>3190278.84843949</v>
      </c>
      <c r="J50" s="143">
        <v>1408037.74887895</v>
      </c>
      <c r="K50" s="20" t="s">
        <v>5</v>
      </c>
    </row>
    <row r="51" spans="1:11" ht="15" customHeight="1" x14ac:dyDescent="0.25">
      <c r="A51" s="127" t="s">
        <v>75</v>
      </c>
      <c r="B51" s="148">
        <v>366353574.70064086</v>
      </c>
      <c r="C51" s="149">
        <v>102.87548747267803</v>
      </c>
      <c r="D51" s="148">
        <v>50237030.725116633</v>
      </c>
      <c r="E51" s="148">
        <v>36331002.050932817</v>
      </c>
      <c r="F51" s="148">
        <v>4876559.1687108502</v>
      </c>
      <c r="G51" s="148">
        <v>1905319.6665473599</v>
      </c>
      <c r="H51" s="148">
        <v>10398350.843431659</v>
      </c>
      <c r="I51" s="148">
        <v>3190278.84843949</v>
      </c>
      <c r="J51" s="148">
        <v>1408037.74887895</v>
      </c>
      <c r="K51" s="20" t="s">
        <v>5</v>
      </c>
    </row>
    <row r="52" spans="1:11" ht="15" customHeight="1" x14ac:dyDescent="0.25">
      <c r="A52" s="145"/>
      <c r="B52" s="148"/>
      <c r="C52" s="149"/>
      <c r="D52" s="148"/>
      <c r="E52" s="148"/>
      <c r="F52" s="148"/>
      <c r="G52" s="148"/>
      <c r="H52" s="148"/>
      <c r="I52" s="148"/>
      <c r="J52" s="148"/>
      <c r="K52" s="20" t="s">
        <v>5</v>
      </c>
    </row>
    <row r="53" spans="1:11" ht="15" customHeight="1" x14ac:dyDescent="0.25">
      <c r="A53" s="142" t="s">
        <v>76</v>
      </c>
      <c r="B53" s="143">
        <v>283214298.80503488</v>
      </c>
      <c r="C53" s="144">
        <v>107.58228000977491</v>
      </c>
      <c r="D53" s="143">
        <v>39690383.277705073</v>
      </c>
      <c r="E53" s="143">
        <v>15400403.56944735</v>
      </c>
      <c r="F53" s="143">
        <v>2628238.6110838</v>
      </c>
      <c r="G53" s="143">
        <v>877574</v>
      </c>
      <c r="H53" s="143">
        <v>4250450.0694381204</v>
      </c>
      <c r="I53" s="143">
        <v>1102461.7777885001</v>
      </c>
      <c r="J53" s="143">
        <v>1552764.6111067601</v>
      </c>
      <c r="K53" s="20" t="s">
        <v>5</v>
      </c>
    </row>
    <row r="54" spans="1:11" ht="15" customHeight="1" x14ac:dyDescent="0.25">
      <c r="A54" s="127" t="s">
        <v>77</v>
      </c>
      <c r="B54" s="148">
        <v>144627712</v>
      </c>
      <c r="C54" s="149">
        <v>106.48309024279486</v>
      </c>
      <c r="D54" s="148">
        <v>23153452</v>
      </c>
      <c r="E54" s="148">
        <v>8672091</v>
      </c>
      <c r="F54" s="148">
        <v>2060302</v>
      </c>
      <c r="G54" s="148">
        <v>42000</v>
      </c>
      <c r="H54" s="148">
        <v>1598207</v>
      </c>
      <c r="I54" s="148">
        <v>769600</v>
      </c>
      <c r="J54" s="148">
        <v>808609</v>
      </c>
      <c r="K54" s="20" t="s">
        <v>5</v>
      </c>
    </row>
    <row r="55" spans="1:11" ht="15" customHeight="1" x14ac:dyDescent="0.25">
      <c r="A55" s="127" t="s">
        <v>78</v>
      </c>
      <c r="B55" s="148">
        <v>2710698</v>
      </c>
      <c r="C55" s="149">
        <v>93.788249524605632</v>
      </c>
      <c r="D55" s="148">
        <v>363138</v>
      </c>
      <c r="E55" s="148">
        <v>50563</v>
      </c>
      <c r="F55" s="148">
        <v>2643</v>
      </c>
      <c r="G55" s="148">
        <v>0</v>
      </c>
      <c r="H55" s="148">
        <v>29440</v>
      </c>
      <c r="I55" s="148">
        <v>0</v>
      </c>
      <c r="J55" s="148">
        <v>18880</v>
      </c>
      <c r="K55" s="20" t="s">
        <v>5</v>
      </c>
    </row>
    <row r="56" spans="1:11" ht="15" customHeight="1" x14ac:dyDescent="0.25">
      <c r="A56" s="127" t="s">
        <v>79</v>
      </c>
      <c r="B56" s="148">
        <v>134076574.80503488</v>
      </c>
      <c r="C56" s="149">
        <v>109.4525019793106</v>
      </c>
      <c r="D56" s="148">
        <v>15991144.27770507</v>
      </c>
      <c r="E56" s="148">
        <v>6585663.5694473488</v>
      </c>
      <c r="F56" s="148">
        <v>559232.61108379997</v>
      </c>
      <c r="G56" s="148">
        <v>835574</v>
      </c>
      <c r="H56" s="148">
        <v>2585132.0694381199</v>
      </c>
      <c r="I56" s="148">
        <v>331261.77778850001</v>
      </c>
      <c r="J56" s="148">
        <v>719939.6111067601</v>
      </c>
      <c r="K56" s="20" t="s">
        <v>5</v>
      </c>
    </row>
    <row r="57" spans="1:11" ht="15" customHeight="1" x14ac:dyDescent="0.25">
      <c r="A57" s="127" t="s">
        <v>80</v>
      </c>
      <c r="B57" s="148">
        <v>1799314</v>
      </c>
      <c r="C57" s="149">
        <v>88.041724201034782</v>
      </c>
      <c r="D57" s="148">
        <v>182649</v>
      </c>
      <c r="E57" s="148">
        <v>92086</v>
      </c>
      <c r="F57" s="148">
        <v>6061</v>
      </c>
      <c r="G57" s="148">
        <v>0</v>
      </c>
      <c r="H57" s="148">
        <v>37671</v>
      </c>
      <c r="I57" s="148">
        <v>1600</v>
      </c>
      <c r="J57" s="148">
        <v>5336</v>
      </c>
      <c r="K57" s="20" t="s">
        <v>5</v>
      </c>
    </row>
    <row r="58" spans="1:11" ht="15" customHeight="1" x14ac:dyDescent="0.25">
      <c r="A58" s="145"/>
      <c r="B58" s="148"/>
      <c r="C58" s="149"/>
      <c r="D58" s="148"/>
      <c r="E58" s="148"/>
      <c r="F58" s="148"/>
      <c r="G58" s="148"/>
      <c r="H58" s="148"/>
      <c r="I58" s="148"/>
      <c r="J58" s="148"/>
      <c r="K58" s="20" t="s">
        <v>5</v>
      </c>
    </row>
    <row r="59" spans="1:11" ht="15" customHeight="1" x14ac:dyDescent="0.25">
      <c r="A59" s="142" t="s">
        <v>81</v>
      </c>
      <c r="B59" s="143">
        <v>518705731.13132906</v>
      </c>
      <c r="C59" s="144">
        <v>101.73731761796481</v>
      </c>
      <c r="D59" s="143">
        <v>61077909.206898004</v>
      </c>
      <c r="E59" s="143">
        <v>29053819.581079558</v>
      </c>
      <c r="F59" s="143">
        <v>626567.6784312001</v>
      </c>
      <c r="G59" s="143">
        <v>2668665.4732719995</v>
      </c>
      <c r="H59" s="143">
        <v>9221531.4991972409</v>
      </c>
      <c r="I59" s="143">
        <v>2684504.9830847397</v>
      </c>
      <c r="J59" s="143">
        <v>2464615.4389781803</v>
      </c>
      <c r="K59" s="20" t="s">
        <v>5</v>
      </c>
    </row>
    <row r="60" spans="1:11" ht="15" customHeight="1" x14ac:dyDescent="0.25">
      <c r="A60" s="127" t="s">
        <v>82</v>
      </c>
      <c r="B60" s="148">
        <v>114053042.38609472</v>
      </c>
      <c r="C60" s="149">
        <v>94.330444416248369</v>
      </c>
      <c r="D60" s="148">
        <v>11350394.175319985</v>
      </c>
      <c r="E60" s="148">
        <v>2399262.0670801601</v>
      </c>
      <c r="F60" s="148">
        <v>3545.8498031999998</v>
      </c>
      <c r="G60" s="148">
        <v>638057.73907199991</v>
      </c>
      <c r="H60" s="148">
        <v>3080235.4483293002</v>
      </c>
      <c r="I60" s="148">
        <v>527098.55525848002</v>
      </c>
      <c r="J60" s="148">
        <v>536885.40907464002</v>
      </c>
      <c r="K60" s="20" t="s">
        <v>5</v>
      </c>
    </row>
    <row r="61" spans="1:11" ht="15" customHeight="1" x14ac:dyDescent="0.25">
      <c r="A61" s="127" t="s">
        <v>83</v>
      </c>
      <c r="B61" s="148">
        <v>233001972.77831146</v>
      </c>
      <c r="C61" s="149">
        <v>106.00755453278752</v>
      </c>
      <c r="D61" s="148">
        <v>30831977.238252785</v>
      </c>
      <c r="E61" s="148">
        <v>17728848.287776191</v>
      </c>
      <c r="F61" s="148">
        <v>97877.792441070007</v>
      </c>
      <c r="G61" s="148">
        <v>520245.39999999997</v>
      </c>
      <c r="H61" s="148">
        <v>3399152.2579404199</v>
      </c>
      <c r="I61" s="148">
        <v>1297246.5272829598</v>
      </c>
      <c r="J61" s="148">
        <v>1092916.73138512</v>
      </c>
      <c r="K61" s="20" t="s">
        <v>5</v>
      </c>
    </row>
    <row r="62" spans="1:11" ht="15" customHeight="1" x14ac:dyDescent="0.25">
      <c r="A62" s="127" t="s">
        <v>84</v>
      </c>
      <c r="B62" s="148">
        <v>171650715.96692285</v>
      </c>
      <c r="C62" s="149">
        <v>101.48287344497847</v>
      </c>
      <c r="D62" s="148">
        <v>18895537.793325227</v>
      </c>
      <c r="E62" s="148">
        <v>8925709.2262232099</v>
      </c>
      <c r="F62" s="148">
        <v>525144.03618693002</v>
      </c>
      <c r="G62" s="148">
        <v>1510362.3341999999</v>
      </c>
      <c r="H62" s="148">
        <v>2742143.7929275199</v>
      </c>
      <c r="I62" s="148">
        <v>860159.90054329997</v>
      </c>
      <c r="J62" s="148">
        <v>834813.2985184202</v>
      </c>
      <c r="K62" s="20" t="s">
        <v>5</v>
      </c>
    </row>
    <row r="63" spans="1:11" ht="15" customHeight="1" x14ac:dyDescent="0.25">
      <c r="A63" s="145"/>
      <c r="B63" s="148"/>
      <c r="C63" s="149"/>
      <c r="D63" s="148"/>
      <c r="E63" s="148"/>
      <c r="F63" s="148"/>
      <c r="G63" s="148"/>
      <c r="H63" s="148"/>
      <c r="I63" s="148"/>
      <c r="J63" s="148"/>
      <c r="K63" s="20" t="s">
        <v>5</v>
      </c>
    </row>
    <row r="64" spans="1:11" ht="15" customHeight="1" x14ac:dyDescent="0.25">
      <c r="A64" s="142" t="s">
        <v>85</v>
      </c>
      <c r="B64" s="143">
        <v>1966123916.3687885</v>
      </c>
      <c r="C64" s="144">
        <v>108.51868855432198</v>
      </c>
      <c r="D64" s="143">
        <v>208445883.83911094</v>
      </c>
      <c r="E64" s="143">
        <v>132048253.95686349</v>
      </c>
      <c r="F64" s="143">
        <v>1019975.37701006</v>
      </c>
      <c r="G64" s="143">
        <v>5418434.0256050704</v>
      </c>
      <c r="H64" s="143">
        <v>52127590.393291354</v>
      </c>
      <c r="I64" s="143">
        <v>6309256.59553596</v>
      </c>
      <c r="J64" s="143">
        <v>8948514.9016128071</v>
      </c>
      <c r="K64" s="20" t="s">
        <v>5</v>
      </c>
    </row>
    <row r="65" spans="1:11" ht="15" customHeight="1" x14ac:dyDescent="0.25">
      <c r="A65" s="127" t="s">
        <v>86</v>
      </c>
      <c r="B65" s="148">
        <v>180407758.15870553</v>
      </c>
      <c r="C65" s="149">
        <v>101.82702717208656</v>
      </c>
      <c r="D65" s="148">
        <v>20113173.107214898</v>
      </c>
      <c r="E65" s="148">
        <v>15141402.421094516</v>
      </c>
      <c r="F65" s="148">
        <v>158639.88694381999</v>
      </c>
      <c r="G65" s="148">
        <v>136000</v>
      </c>
      <c r="H65" s="148">
        <v>3268116.3281293996</v>
      </c>
      <c r="I65" s="148">
        <v>598635.31347366003</v>
      </c>
      <c r="J65" s="148">
        <v>940164.32901955</v>
      </c>
      <c r="K65" s="20" t="s">
        <v>5</v>
      </c>
    </row>
    <row r="66" spans="1:11" ht="15" customHeight="1" x14ac:dyDescent="0.25">
      <c r="A66" s="127" t="s">
        <v>87</v>
      </c>
      <c r="B66" s="148">
        <v>865667639.55503309</v>
      </c>
      <c r="C66" s="149">
        <v>111.02385187241424</v>
      </c>
      <c r="D66" s="148">
        <v>92668802.163599327</v>
      </c>
      <c r="E66" s="148">
        <v>75685778.943654567</v>
      </c>
      <c r="F66" s="148">
        <v>237177.91387775997</v>
      </c>
      <c r="G66" s="148">
        <v>4447106.0256050704</v>
      </c>
      <c r="H66" s="148">
        <v>15780587.043427557</v>
      </c>
      <c r="I66" s="148">
        <v>3583993.8293771595</v>
      </c>
      <c r="J66" s="148">
        <v>3256383.4678139784</v>
      </c>
      <c r="K66" s="20" t="s">
        <v>5</v>
      </c>
    </row>
    <row r="67" spans="1:11" ht="15" customHeight="1" x14ac:dyDescent="0.25">
      <c r="A67" s="127" t="s">
        <v>88</v>
      </c>
      <c r="B67" s="148">
        <v>920048518.6550498</v>
      </c>
      <c r="C67" s="149">
        <v>107.62063941499666</v>
      </c>
      <c r="D67" s="148">
        <v>95663908.568296716</v>
      </c>
      <c r="E67" s="148">
        <v>41221072.592114411</v>
      </c>
      <c r="F67" s="148">
        <v>624157.57618848002</v>
      </c>
      <c r="G67" s="148">
        <v>835328</v>
      </c>
      <c r="H67" s="148">
        <v>33078887.021734402</v>
      </c>
      <c r="I67" s="148">
        <v>2126627.4526851401</v>
      </c>
      <c r="J67" s="148">
        <v>4751967.1047792798</v>
      </c>
      <c r="K67" s="20" t="s">
        <v>5</v>
      </c>
    </row>
    <row r="68" spans="1:11" ht="15" customHeight="1" x14ac:dyDescent="0.25">
      <c r="A68" s="145"/>
      <c r="B68" s="148"/>
      <c r="C68" s="149"/>
      <c r="D68" s="148"/>
      <c r="E68" s="148"/>
      <c r="F68" s="148"/>
      <c r="G68" s="148"/>
      <c r="H68" s="148"/>
      <c r="I68" s="148"/>
      <c r="J68" s="148"/>
      <c r="K68" s="20" t="s">
        <v>5</v>
      </c>
    </row>
    <row r="69" spans="1:11" ht="15" customHeight="1" x14ac:dyDescent="0.25">
      <c r="A69" s="142" t="s">
        <v>89</v>
      </c>
      <c r="B69" s="143">
        <v>1407098685.7125344</v>
      </c>
      <c r="C69" s="144">
        <v>110.60122494305527</v>
      </c>
      <c r="D69" s="143">
        <v>175022541.46312913</v>
      </c>
      <c r="E69" s="143">
        <v>59604429.640594617</v>
      </c>
      <c r="F69" s="143">
        <v>7200879.04702124</v>
      </c>
      <c r="G69" s="143">
        <v>506300</v>
      </c>
      <c r="H69" s="143">
        <v>23240754.146878142</v>
      </c>
      <c r="I69" s="143">
        <v>5820498.6823197696</v>
      </c>
      <c r="J69" s="143">
        <v>7784601.0238751201</v>
      </c>
      <c r="K69" s="20" t="s">
        <v>5</v>
      </c>
    </row>
    <row r="70" spans="1:11" ht="15" customHeight="1" x14ac:dyDescent="0.25">
      <c r="A70" s="127" t="s">
        <v>90</v>
      </c>
      <c r="B70" s="148">
        <v>673915847.81120682</v>
      </c>
      <c r="C70" s="149">
        <v>113.10551943615508</v>
      </c>
      <c r="D70" s="148">
        <v>78687375.049037874</v>
      </c>
      <c r="E70" s="148">
        <v>20511569.023115758</v>
      </c>
      <c r="F70" s="148">
        <v>4858348.4755969997</v>
      </c>
      <c r="G70" s="148">
        <v>326825</v>
      </c>
      <c r="H70" s="148">
        <v>6181634.9899028605</v>
      </c>
      <c r="I70" s="148">
        <v>2666793.00182206</v>
      </c>
      <c r="J70" s="148">
        <v>4020942.7985819806</v>
      </c>
      <c r="K70" s="20" t="s">
        <v>5</v>
      </c>
    </row>
    <row r="71" spans="1:11" ht="15" customHeight="1" x14ac:dyDescent="0.25">
      <c r="A71" s="127" t="s">
        <v>91</v>
      </c>
      <c r="B71" s="148">
        <v>5277684</v>
      </c>
      <c r="C71" s="149">
        <v>112.40510858348942</v>
      </c>
      <c r="D71" s="148">
        <v>629213</v>
      </c>
      <c r="E71" s="148">
        <v>678589</v>
      </c>
      <c r="F71" s="148">
        <v>25671</v>
      </c>
      <c r="G71" s="148">
        <v>0</v>
      </c>
      <c r="H71" s="148">
        <v>201372</v>
      </c>
      <c r="I71" s="148">
        <v>65045</v>
      </c>
      <c r="J71" s="148">
        <v>25272</v>
      </c>
      <c r="K71" s="20" t="s">
        <v>5</v>
      </c>
    </row>
    <row r="72" spans="1:11" ht="15" customHeight="1" x14ac:dyDescent="0.25">
      <c r="A72" s="127" t="s">
        <v>92</v>
      </c>
      <c r="B72" s="148">
        <v>12305278</v>
      </c>
      <c r="C72" s="149">
        <v>93.508043905879262</v>
      </c>
      <c r="D72" s="148">
        <v>1181021</v>
      </c>
      <c r="E72" s="148">
        <v>1359788</v>
      </c>
      <c r="F72" s="148">
        <v>0</v>
      </c>
      <c r="G72" s="148">
        <v>0</v>
      </c>
      <c r="H72" s="148">
        <v>127620</v>
      </c>
      <c r="I72" s="148">
        <v>1826</v>
      </c>
      <c r="J72" s="148">
        <v>18464</v>
      </c>
      <c r="K72" s="20" t="s">
        <v>5</v>
      </c>
    </row>
    <row r="73" spans="1:11" ht="15" customHeight="1" x14ac:dyDescent="0.25">
      <c r="A73" s="127" t="s">
        <v>93</v>
      </c>
      <c r="B73" s="148">
        <v>561606905.90132761</v>
      </c>
      <c r="C73" s="149">
        <v>108.49023294229158</v>
      </c>
      <c r="D73" s="148">
        <v>72868487.414091259</v>
      </c>
      <c r="E73" s="148">
        <v>32811077.617478859</v>
      </c>
      <c r="F73" s="148">
        <v>2263604.5714242398</v>
      </c>
      <c r="G73" s="148">
        <v>179475</v>
      </c>
      <c r="H73" s="148">
        <v>6789854.1569752805</v>
      </c>
      <c r="I73" s="148">
        <v>1465444.6804977101</v>
      </c>
      <c r="J73" s="148">
        <v>2897023.2252931395</v>
      </c>
      <c r="K73" s="20" t="s">
        <v>5</v>
      </c>
    </row>
    <row r="74" spans="1:11" ht="15" customHeight="1" x14ac:dyDescent="0.25">
      <c r="A74" s="127" t="s">
        <v>94</v>
      </c>
      <c r="B74" s="148">
        <v>153992970</v>
      </c>
      <c r="C74" s="149">
        <v>109.30306130612317</v>
      </c>
      <c r="D74" s="148">
        <v>21656445</v>
      </c>
      <c r="E74" s="148">
        <v>4243406</v>
      </c>
      <c r="F74" s="148">
        <v>53255</v>
      </c>
      <c r="G74" s="148">
        <v>0</v>
      </c>
      <c r="H74" s="148">
        <v>9940273</v>
      </c>
      <c r="I74" s="148">
        <v>1621390</v>
      </c>
      <c r="J74" s="148">
        <v>822899</v>
      </c>
      <c r="K74" s="20" t="s">
        <v>5</v>
      </c>
    </row>
    <row r="75" spans="1:11" ht="15" customHeight="1" x14ac:dyDescent="0.25">
      <c r="A75" s="145"/>
      <c r="B75" s="148"/>
      <c r="C75" s="149"/>
      <c r="D75" s="148"/>
      <c r="E75" s="148"/>
      <c r="F75" s="148"/>
      <c r="G75" s="148"/>
      <c r="H75" s="148"/>
      <c r="I75" s="148"/>
      <c r="J75" s="148"/>
      <c r="K75" s="20" t="s">
        <v>5</v>
      </c>
    </row>
    <row r="76" spans="1:11" ht="15" customHeight="1" x14ac:dyDescent="0.25">
      <c r="A76" s="142" t="s">
        <v>95</v>
      </c>
      <c r="B76" s="143">
        <v>201310505.40381438</v>
      </c>
      <c r="C76" s="144">
        <v>114.33796635329045</v>
      </c>
      <c r="D76" s="143">
        <v>19093334.35840385</v>
      </c>
      <c r="E76" s="143">
        <v>8334897.0083679706</v>
      </c>
      <c r="F76" s="143">
        <v>18405</v>
      </c>
      <c r="G76" s="143">
        <v>0</v>
      </c>
      <c r="H76" s="143">
        <v>11983780.073406868</v>
      </c>
      <c r="I76" s="143">
        <v>155517.14285900001</v>
      </c>
      <c r="J76" s="143">
        <v>811904.90215848002</v>
      </c>
      <c r="K76" s="20" t="s">
        <v>5</v>
      </c>
    </row>
    <row r="77" spans="1:11" ht="15" customHeight="1" x14ac:dyDescent="0.25">
      <c r="A77" s="127" t="s">
        <v>96</v>
      </c>
      <c r="B77" s="148">
        <v>97214752.751987249</v>
      </c>
      <c r="C77" s="149">
        <v>121.77812228107126</v>
      </c>
      <c r="D77" s="148">
        <v>9112894.0945333391</v>
      </c>
      <c r="E77" s="148">
        <v>6888270.91623771</v>
      </c>
      <c r="F77" s="148">
        <v>17918</v>
      </c>
      <c r="G77" s="148">
        <v>0</v>
      </c>
      <c r="H77" s="148">
        <v>4489475.4286355292</v>
      </c>
      <c r="I77" s="148">
        <v>78696.142859</v>
      </c>
      <c r="J77" s="148">
        <v>373805.08392897993</v>
      </c>
      <c r="K77" s="20" t="s">
        <v>5</v>
      </c>
    </row>
    <row r="78" spans="1:11" ht="15" customHeight="1" x14ac:dyDescent="0.25">
      <c r="A78" s="127" t="s">
        <v>97</v>
      </c>
      <c r="B78" s="148">
        <v>104095752.65182711</v>
      </c>
      <c r="C78" s="149">
        <v>108.16628030448278</v>
      </c>
      <c r="D78" s="148">
        <v>9980440.2638705112</v>
      </c>
      <c r="E78" s="148">
        <v>1446626.0921302603</v>
      </c>
      <c r="F78" s="148">
        <v>487</v>
      </c>
      <c r="G78" s="148">
        <v>0</v>
      </c>
      <c r="H78" s="148">
        <v>7494304.6447713394</v>
      </c>
      <c r="I78" s="148">
        <v>76821</v>
      </c>
      <c r="J78" s="148">
        <v>438099.81822950009</v>
      </c>
      <c r="K78" s="20" t="s">
        <v>5</v>
      </c>
    </row>
    <row r="79" spans="1:11" ht="15" customHeight="1" x14ac:dyDescent="0.25">
      <c r="A79" s="145"/>
      <c r="B79" s="148"/>
      <c r="C79" s="149"/>
      <c r="D79" s="148"/>
      <c r="E79" s="148"/>
      <c r="F79" s="148"/>
      <c r="G79" s="148"/>
      <c r="H79" s="148"/>
      <c r="I79" s="148"/>
      <c r="J79" s="148"/>
      <c r="K79" s="20" t="s">
        <v>5</v>
      </c>
    </row>
    <row r="80" spans="1:11" ht="15" customHeight="1" x14ac:dyDescent="0.25">
      <c r="A80" s="142" t="s">
        <v>98</v>
      </c>
      <c r="B80" s="143">
        <v>1118565310.6085215</v>
      </c>
      <c r="C80" s="144">
        <v>108.41450810437998</v>
      </c>
      <c r="D80" s="143">
        <v>116907467.94464888</v>
      </c>
      <c r="E80" s="143">
        <v>104360677.32010651</v>
      </c>
      <c r="F80" s="143">
        <v>7409902.8462425796</v>
      </c>
      <c r="G80" s="143">
        <v>450543</v>
      </c>
      <c r="H80" s="143">
        <v>11082412.58115828</v>
      </c>
      <c r="I80" s="143">
        <v>5891770.6626197202</v>
      </c>
      <c r="J80" s="143">
        <v>2882527.7178008901</v>
      </c>
      <c r="K80" s="20" t="s">
        <v>5</v>
      </c>
    </row>
    <row r="81" spans="1:11" ht="15" customHeight="1" x14ac:dyDescent="0.25">
      <c r="A81" s="127" t="s">
        <v>99</v>
      </c>
      <c r="B81" s="148">
        <v>43065439.996348754</v>
      </c>
      <c r="C81" s="149">
        <v>101.58449097940765</v>
      </c>
      <c r="D81" s="148">
        <v>3904253.9997178097</v>
      </c>
      <c r="E81" s="148">
        <v>2214289.3333158102</v>
      </c>
      <c r="F81" s="148">
        <v>69223</v>
      </c>
      <c r="G81" s="148">
        <v>10200</v>
      </c>
      <c r="H81" s="148">
        <v>1317709.99978882</v>
      </c>
      <c r="I81" s="148">
        <v>212340.99994007999</v>
      </c>
      <c r="J81" s="148">
        <v>95948.999992130004</v>
      </c>
      <c r="K81" s="20" t="s">
        <v>5</v>
      </c>
    </row>
    <row r="82" spans="1:11" ht="15" customHeight="1" x14ac:dyDescent="0.25">
      <c r="A82" s="127" t="s">
        <v>100</v>
      </c>
      <c r="B82" s="148">
        <v>15207829</v>
      </c>
      <c r="C82" s="149">
        <v>102.73957258965476</v>
      </c>
      <c r="D82" s="148">
        <v>1417300</v>
      </c>
      <c r="E82" s="148">
        <v>1628562</v>
      </c>
      <c r="F82" s="148">
        <v>9927</v>
      </c>
      <c r="G82" s="148">
        <v>0</v>
      </c>
      <c r="H82" s="148">
        <v>583102</v>
      </c>
      <c r="I82" s="148">
        <v>4944</v>
      </c>
      <c r="J82" s="148">
        <v>27620</v>
      </c>
      <c r="K82" s="20" t="s">
        <v>5</v>
      </c>
    </row>
    <row r="83" spans="1:11" ht="15" customHeight="1" x14ac:dyDescent="0.25">
      <c r="A83" s="127" t="s">
        <v>101</v>
      </c>
      <c r="B83" s="148">
        <v>37252855</v>
      </c>
      <c r="C83" s="149">
        <v>107.78851667777214</v>
      </c>
      <c r="D83" s="148">
        <v>3970219</v>
      </c>
      <c r="E83" s="148">
        <v>2091267</v>
      </c>
      <c r="F83" s="148">
        <v>34629</v>
      </c>
      <c r="G83" s="148">
        <v>0</v>
      </c>
      <c r="H83" s="148">
        <v>584902</v>
      </c>
      <c r="I83" s="148">
        <v>119791</v>
      </c>
      <c r="J83" s="148">
        <v>58280</v>
      </c>
      <c r="K83" s="20" t="s">
        <v>5</v>
      </c>
    </row>
    <row r="84" spans="1:11" ht="15" customHeight="1" x14ac:dyDescent="0.25">
      <c r="A84" s="127" t="s">
        <v>102</v>
      </c>
      <c r="B84" s="148">
        <v>305032855</v>
      </c>
      <c r="C84" s="149">
        <v>104.63152066766024</v>
      </c>
      <c r="D84" s="148">
        <v>35342995</v>
      </c>
      <c r="E84" s="148">
        <v>45199714</v>
      </c>
      <c r="F84" s="148">
        <v>2398972</v>
      </c>
      <c r="G84" s="148">
        <v>0</v>
      </c>
      <c r="H84" s="148">
        <v>1417458</v>
      </c>
      <c r="I84" s="148">
        <v>3589662</v>
      </c>
      <c r="J84" s="148">
        <v>1217511</v>
      </c>
      <c r="K84" s="20" t="s">
        <v>5</v>
      </c>
    </row>
    <row r="85" spans="1:11" ht="15" customHeight="1" x14ac:dyDescent="0.25">
      <c r="A85" s="127" t="s">
        <v>103</v>
      </c>
      <c r="B85" s="148">
        <v>604608026.95880997</v>
      </c>
      <c r="C85" s="149">
        <v>113.75807788577413</v>
      </c>
      <c r="D85" s="148">
        <v>59129456.310717963</v>
      </c>
      <c r="E85" s="148">
        <v>42325351.2115319</v>
      </c>
      <c r="F85" s="148">
        <v>4596434.68755998</v>
      </c>
      <c r="G85" s="148">
        <v>368504</v>
      </c>
      <c r="H85" s="148">
        <v>5415671.2005150197</v>
      </c>
      <c r="I85" s="148">
        <v>1909925.9960416399</v>
      </c>
      <c r="J85" s="148">
        <v>1223708.6067369299</v>
      </c>
      <c r="K85" s="20" t="s">
        <v>5</v>
      </c>
    </row>
    <row r="86" spans="1:11" ht="15" customHeight="1" x14ac:dyDescent="0.25">
      <c r="A86" s="127" t="s">
        <v>104</v>
      </c>
      <c r="B86" s="148">
        <v>113398304.65336272</v>
      </c>
      <c r="C86" s="149">
        <v>96.942101211769668</v>
      </c>
      <c r="D86" s="148">
        <v>13143243.634213103</v>
      </c>
      <c r="E86" s="148">
        <v>10901493.775258789</v>
      </c>
      <c r="F86" s="148">
        <v>300717.15868260001</v>
      </c>
      <c r="G86" s="148">
        <v>71839</v>
      </c>
      <c r="H86" s="148">
        <v>1763569.3808544399</v>
      </c>
      <c r="I86" s="148">
        <v>55106.666638000002</v>
      </c>
      <c r="J86" s="148">
        <v>259459.11107182998</v>
      </c>
      <c r="K86" s="20" t="s">
        <v>5</v>
      </c>
    </row>
    <row r="87" spans="1:11" ht="15" customHeight="1" x14ac:dyDescent="0.25">
      <c r="A87" s="145"/>
      <c r="B87" s="148"/>
      <c r="C87" s="149"/>
      <c r="D87" s="148"/>
      <c r="E87" s="148"/>
      <c r="F87" s="148"/>
      <c r="G87" s="148"/>
      <c r="H87" s="148"/>
      <c r="I87" s="148"/>
      <c r="J87" s="148"/>
      <c r="K87" s="20" t="s">
        <v>5</v>
      </c>
    </row>
    <row r="88" spans="1:11" ht="15" customHeight="1" x14ac:dyDescent="0.25">
      <c r="A88" s="142" t="s">
        <v>105</v>
      </c>
      <c r="B88" s="143">
        <v>763156159</v>
      </c>
      <c r="C88" s="144">
        <v>104.68934649120263</v>
      </c>
      <c r="D88" s="143">
        <v>96886209</v>
      </c>
      <c r="E88" s="143">
        <v>124693580</v>
      </c>
      <c r="F88" s="143">
        <v>1924701</v>
      </c>
      <c r="G88" s="143">
        <v>1628515</v>
      </c>
      <c r="H88" s="143">
        <v>20135893</v>
      </c>
      <c r="I88" s="143">
        <v>5361932</v>
      </c>
      <c r="J88" s="143">
        <v>2844147</v>
      </c>
      <c r="K88" s="20" t="s">
        <v>5</v>
      </c>
    </row>
    <row r="89" spans="1:11" ht="15" customHeight="1" x14ac:dyDescent="0.25">
      <c r="A89" s="127" t="s">
        <v>106</v>
      </c>
      <c r="B89" s="148">
        <v>571490514</v>
      </c>
      <c r="C89" s="149">
        <v>104.79189590312592</v>
      </c>
      <c r="D89" s="148">
        <v>73419390</v>
      </c>
      <c r="E89" s="148">
        <v>102924754</v>
      </c>
      <c r="F89" s="148">
        <v>1873533</v>
      </c>
      <c r="G89" s="148">
        <v>847187</v>
      </c>
      <c r="H89" s="148">
        <v>13397546</v>
      </c>
      <c r="I89" s="148">
        <v>3777643</v>
      </c>
      <c r="J89" s="148">
        <v>2083397</v>
      </c>
      <c r="K89" s="20" t="s">
        <v>5</v>
      </c>
    </row>
    <row r="90" spans="1:11" ht="15" customHeight="1" x14ac:dyDescent="0.25">
      <c r="A90" s="127" t="s">
        <v>107</v>
      </c>
      <c r="B90" s="148">
        <v>136615428</v>
      </c>
      <c r="C90" s="149">
        <v>103.54021386157919</v>
      </c>
      <c r="D90" s="148">
        <v>17393035</v>
      </c>
      <c r="E90" s="148">
        <v>16789252</v>
      </c>
      <c r="F90" s="148">
        <v>45408</v>
      </c>
      <c r="G90" s="148">
        <v>97698</v>
      </c>
      <c r="H90" s="148">
        <v>5316091</v>
      </c>
      <c r="I90" s="148">
        <v>1482647</v>
      </c>
      <c r="J90" s="148">
        <v>593433</v>
      </c>
      <c r="K90" s="20" t="s">
        <v>5</v>
      </c>
    </row>
    <row r="91" spans="1:11" ht="15" customHeight="1" x14ac:dyDescent="0.25">
      <c r="A91" s="127" t="s">
        <v>108</v>
      </c>
      <c r="B91" s="148">
        <v>55050217</v>
      </c>
      <c r="C91" s="149">
        <v>106.54138700469215</v>
      </c>
      <c r="D91" s="148">
        <v>6073784</v>
      </c>
      <c r="E91" s="148">
        <v>4979574</v>
      </c>
      <c r="F91" s="148">
        <v>5760</v>
      </c>
      <c r="G91" s="148">
        <v>683630</v>
      </c>
      <c r="H91" s="148">
        <v>1422256</v>
      </c>
      <c r="I91" s="148">
        <v>101642</v>
      </c>
      <c r="J91" s="148">
        <v>167317</v>
      </c>
      <c r="K91" s="20" t="s">
        <v>5</v>
      </c>
    </row>
    <row r="92" spans="1:11" ht="15" customHeight="1" x14ac:dyDescent="0.25">
      <c r="A92" s="145"/>
      <c r="B92" s="148"/>
      <c r="C92" s="149"/>
      <c r="D92" s="148"/>
      <c r="E92" s="148"/>
      <c r="F92" s="148"/>
      <c r="G92" s="148"/>
      <c r="H92" s="148"/>
      <c r="I92" s="148"/>
      <c r="J92" s="148"/>
      <c r="K92" s="20" t="s">
        <v>5</v>
      </c>
    </row>
    <row r="93" spans="1:11" ht="15" customHeight="1" x14ac:dyDescent="0.25">
      <c r="A93" s="142" t="s">
        <v>109</v>
      </c>
      <c r="B93" s="143">
        <v>151902646.46161553</v>
      </c>
      <c r="C93" s="144">
        <v>108.17774557279023</v>
      </c>
      <c r="D93" s="143">
        <v>15862043.709414542</v>
      </c>
      <c r="E93" s="143">
        <v>7958917.888318141</v>
      </c>
      <c r="F93" s="143">
        <v>352391.49796876003</v>
      </c>
      <c r="G93" s="143">
        <v>234550.611057</v>
      </c>
      <c r="H93" s="143">
        <v>10123906.205494383</v>
      </c>
      <c r="I93" s="143">
        <v>614124.17452689004</v>
      </c>
      <c r="J93" s="143">
        <v>586315.66265499999</v>
      </c>
      <c r="K93" s="20" t="s">
        <v>5</v>
      </c>
    </row>
    <row r="94" spans="1:11" ht="15" customHeight="1" x14ac:dyDescent="0.25">
      <c r="A94" s="127" t="s">
        <v>110</v>
      </c>
      <c r="B94" s="148">
        <v>151902646.46161553</v>
      </c>
      <c r="C94" s="149">
        <v>108.17774557279023</v>
      </c>
      <c r="D94" s="148">
        <v>15862043.709414542</v>
      </c>
      <c r="E94" s="148">
        <v>7958917.888318141</v>
      </c>
      <c r="F94" s="148">
        <v>352391.49796876003</v>
      </c>
      <c r="G94" s="148">
        <v>234550.611057</v>
      </c>
      <c r="H94" s="148">
        <v>10123906.205494383</v>
      </c>
      <c r="I94" s="148">
        <v>614124.17452689004</v>
      </c>
      <c r="J94" s="148">
        <v>586315.66265499999</v>
      </c>
      <c r="K94" s="20" t="s">
        <v>5</v>
      </c>
    </row>
    <row r="95" spans="1:11" ht="15" customHeight="1" x14ac:dyDescent="0.25">
      <c r="A95" s="145"/>
      <c r="B95" s="148"/>
      <c r="C95" s="149"/>
      <c r="D95" s="148"/>
      <c r="E95" s="148"/>
      <c r="F95" s="148"/>
      <c r="G95" s="148"/>
      <c r="H95" s="148"/>
      <c r="I95" s="148"/>
      <c r="J95" s="148"/>
      <c r="K95" s="20" t="s">
        <v>5</v>
      </c>
    </row>
    <row r="96" spans="1:11" ht="15" customHeight="1" x14ac:dyDescent="0.25">
      <c r="A96" s="142" t="s">
        <v>111</v>
      </c>
      <c r="B96" s="143">
        <v>1040621866.9650671</v>
      </c>
      <c r="C96" s="144">
        <v>111.07870165145972</v>
      </c>
      <c r="D96" s="143">
        <v>119170519.77439009</v>
      </c>
      <c r="E96" s="143">
        <v>77703933.121014342</v>
      </c>
      <c r="F96" s="143">
        <v>691001.32236639003</v>
      </c>
      <c r="G96" s="143">
        <v>413308.70356871001</v>
      </c>
      <c r="H96" s="143">
        <v>22933444.166821048</v>
      </c>
      <c r="I96" s="143">
        <v>2808777.9606557596</v>
      </c>
      <c r="J96" s="143">
        <v>3737573.6057812702</v>
      </c>
      <c r="K96" s="20" t="s">
        <v>5</v>
      </c>
    </row>
    <row r="97" spans="1:11" ht="15" customHeight="1" x14ac:dyDescent="0.25">
      <c r="A97" s="127" t="s">
        <v>112</v>
      </c>
      <c r="B97" s="148">
        <v>283972139.77515936</v>
      </c>
      <c r="C97" s="149">
        <v>108.20192902077648</v>
      </c>
      <c r="D97" s="148">
        <v>33057847.741373613</v>
      </c>
      <c r="E97" s="148">
        <v>12540323.068191329</v>
      </c>
      <c r="F97" s="148">
        <v>144608.05552254</v>
      </c>
      <c r="G97" s="148">
        <v>29719</v>
      </c>
      <c r="H97" s="148">
        <v>4830603.1164100105</v>
      </c>
      <c r="I97" s="148">
        <v>558051.83336784993</v>
      </c>
      <c r="J97" s="148">
        <v>619896.98330587987</v>
      </c>
      <c r="K97" s="20" t="s">
        <v>5</v>
      </c>
    </row>
    <row r="98" spans="1:11" ht="15" customHeight="1" x14ac:dyDescent="0.25">
      <c r="A98" s="127" t="s">
        <v>113</v>
      </c>
      <c r="B98" s="148">
        <v>261044998.0406962</v>
      </c>
      <c r="C98" s="149">
        <v>102.2177933510696</v>
      </c>
      <c r="D98" s="148">
        <v>31283469.630483933</v>
      </c>
      <c r="E98" s="148">
        <v>18224258.908036802</v>
      </c>
      <c r="F98" s="148">
        <v>213341.6382708</v>
      </c>
      <c r="G98" s="148">
        <v>25683.703568710003</v>
      </c>
      <c r="H98" s="148">
        <v>4471609.4402322397</v>
      </c>
      <c r="I98" s="148">
        <v>736366.09528208</v>
      </c>
      <c r="J98" s="148">
        <v>1423511.27965044</v>
      </c>
      <c r="K98" s="20" t="s">
        <v>5</v>
      </c>
    </row>
    <row r="99" spans="1:11" ht="15" customHeight="1" x14ac:dyDescent="0.25">
      <c r="A99" s="127" t="s">
        <v>114</v>
      </c>
      <c r="B99" s="148">
        <v>186126827.4790709</v>
      </c>
      <c r="C99" s="149">
        <v>101.40596647471179</v>
      </c>
      <c r="D99" s="148">
        <v>20922929.706031643</v>
      </c>
      <c r="E99" s="148">
        <v>17355612.03862055</v>
      </c>
      <c r="F99" s="148">
        <v>125321.2</v>
      </c>
      <c r="G99" s="148">
        <v>234130</v>
      </c>
      <c r="H99" s="148">
        <v>5887844.8994147303</v>
      </c>
      <c r="I99" s="148">
        <v>679625.98200583004</v>
      </c>
      <c r="J99" s="148">
        <v>623964.84520544996</v>
      </c>
      <c r="K99" s="20" t="s">
        <v>5</v>
      </c>
    </row>
    <row r="100" spans="1:11" ht="15" customHeight="1" x14ac:dyDescent="0.25">
      <c r="A100" s="127" t="s">
        <v>115</v>
      </c>
      <c r="B100" s="148">
        <v>143506310</v>
      </c>
      <c r="C100" s="149">
        <v>111.41379826469343</v>
      </c>
      <c r="D100" s="148">
        <v>16781019</v>
      </c>
      <c r="E100" s="148">
        <v>18491682</v>
      </c>
      <c r="F100" s="148">
        <v>55555</v>
      </c>
      <c r="G100" s="148">
        <v>42483</v>
      </c>
      <c r="H100" s="148">
        <v>5100950</v>
      </c>
      <c r="I100" s="148">
        <v>266750</v>
      </c>
      <c r="J100" s="148">
        <v>776364</v>
      </c>
      <c r="K100" s="20" t="s">
        <v>5</v>
      </c>
    </row>
    <row r="101" spans="1:11" ht="15" customHeight="1" x14ac:dyDescent="0.25">
      <c r="A101" s="127" t="s">
        <v>116</v>
      </c>
      <c r="B101" s="148">
        <v>129899618.4009037</v>
      </c>
      <c r="C101" s="149">
        <v>166.62811656095212</v>
      </c>
      <c r="D101" s="148">
        <v>12941301.85281064</v>
      </c>
      <c r="E101" s="148">
        <v>8593731.2823142298</v>
      </c>
      <c r="F101" s="148">
        <v>52024.428573050005</v>
      </c>
      <c r="G101" s="148">
        <v>81293</v>
      </c>
      <c r="H101" s="148">
        <v>1146490.87144389</v>
      </c>
      <c r="I101" s="148">
        <v>347034.8</v>
      </c>
      <c r="J101" s="148">
        <v>197156.20000221001</v>
      </c>
      <c r="K101" s="20" t="s">
        <v>5</v>
      </c>
    </row>
    <row r="102" spans="1:11" ht="15" customHeight="1" x14ac:dyDescent="0.25">
      <c r="A102" s="127" t="s">
        <v>245</v>
      </c>
      <c r="B102" s="148">
        <v>36071973.269237019</v>
      </c>
      <c r="C102" s="149">
        <v>125.701737270994</v>
      </c>
      <c r="D102" s="148">
        <v>4183951.8436902598</v>
      </c>
      <c r="E102" s="148">
        <v>2498325.8238514401</v>
      </c>
      <c r="F102" s="148">
        <v>100151</v>
      </c>
      <c r="G102" s="148">
        <v>0</v>
      </c>
      <c r="H102" s="148">
        <v>1495945.83932018</v>
      </c>
      <c r="I102" s="148">
        <v>220949.25</v>
      </c>
      <c r="J102" s="148">
        <v>96680.297617289994</v>
      </c>
      <c r="K102" s="20"/>
    </row>
    <row r="103" spans="1:11" ht="15" customHeight="1" x14ac:dyDescent="0.25">
      <c r="A103" s="145"/>
      <c r="B103" s="148"/>
      <c r="C103" s="149"/>
      <c r="D103" s="148"/>
      <c r="E103" s="148"/>
      <c r="F103" s="148"/>
      <c r="G103" s="148"/>
      <c r="H103" s="148"/>
      <c r="I103" s="148"/>
      <c r="J103" s="148"/>
      <c r="K103" s="20" t="s">
        <v>5</v>
      </c>
    </row>
    <row r="104" spans="1:11" ht="15" customHeight="1" x14ac:dyDescent="0.25">
      <c r="A104" s="142" t="s">
        <v>117</v>
      </c>
      <c r="B104" s="143">
        <v>689711975.31399298</v>
      </c>
      <c r="C104" s="144">
        <v>111.25309653594249</v>
      </c>
      <c r="D104" s="143">
        <v>73685237.97303687</v>
      </c>
      <c r="E104" s="143">
        <v>26832143.613776341</v>
      </c>
      <c r="F104" s="143">
        <v>747417.58607800002</v>
      </c>
      <c r="G104" s="143">
        <v>1031600.30000842</v>
      </c>
      <c r="H104" s="143">
        <v>25407005.954691801</v>
      </c>
      <c r="I104" s="143">
        <v>1012734.70790079</v>
      </c>
      <c r="J104" s="143">
        <v>3903699.6992690796</v>
      </c>
      <c r="K104" s="20" t="s">
        <v>5</v>
      </c>
    </row>
    <row r="105" spans="1:11" ht="15" customHeight="1" x14ac:dyDescent="0.25">
      <c r="A105" s="127" t="s">
        <v>118</v>
      </c>
      <c r="B105" s="148">
        <v>46971538.638791338</v>
      </c>
      <c r="C105" s="149">
        <v>129.99634593483046</v>
      </c>
      <c r="D105" s="148">
        <v>4981508.6883638781</v>
      </c>
      <c r="E105" s="148">
        <v>2658684.0232712198</v>
      </c>
      <c r="F105" s="148">
        <v>8592.4666621399992</v>
      </c>
      <c r="G105" s="148">
        <v>0</v>
      </c>
      <c r="H105" s="148">
        <v>1144135.5830302301</v>
      </c>
      <c r="I105" s="148">
        <v>87163.974999329992</v>
      </c>
      <c r="J105" s="148">
        <v>195041.31387722</v>
      </c>
      <c r="K105" s="20" t="s">
        <v>5</v>
      </c>
    </row>
    <row r="106" spans="1:11" ht="15" customHeight="1" x14ac:dyDescent="0.25">
      <c r="A106" s="127" t="s">
        <v>119</v>
      </c>
      <c r="B106" s="148">
        <v>162907364.80049309</v>
      </c>
      <c r="C106" s="149">
        <v>94.794378308772139</v>
      </c>
      <c r="D106" s="148">
        <v>16711882.205819713</v>
      </c>
      <c r="E106" s="148">
        <v>3411180.8810682297</v>
      </c>
      <c r="F106" s="148">
        <v>16823</v>
      </c>
      <c r="G106" s="148">
        <v>44736.00000842</v>
      </c>
      <c r="H106" s="148">
        <v>3200666.4893553709</v>
      </c>
      <c r="I106" s="148">
        <v>70986.428571600001</v>
      </c>
      <c r="J106" s="148">
        <v>1563664.3799072299</v>
      </c>
      <c r="K106" s="20" t="s">
        <v>5</v>
      </c>
    </row>
    <row r="107" spans="1:11" ht="15" customHeight="1" x14ac:dyDescent="0.25">
      <c r="A107" s="127" t="s">
        <v>120</v>
      </c>
      <c r="B107" s="148">
        <v>20340039.992636502</v>
      </c>
      <c r="C107" s="149">
        <v>123.74436923130503</v>
      </c>
      <c r="D107" s="148">
        <v>1925695.5667765599</v>
      </c>
      <c r="E107" s="148">
        <v>1294386.04171852</v>
      </c>
      <c r="F107" s="148">
        <v>6999</v>
      </c>
      <c r="G107" s="148">
        <v>906587.3</v>
      </c>
      <c r="H107" s="148">
        <v>1045224.4500433902</v>
      </c>
      <c r="I107" s="148">
        <v>5622</v>
      </c>
      <c r="J107" s="148">
        <v>56884.283337810004</v>
      </c>
      <c r="K107" s="20" t="s">
        <v>5</v>
      </c>
    </row>
    <row r="108" spans="1:11" ht="15" customHeight="1" x14ac:dyDescent="0.25">
      <c r="A108" s="127" t="s">
        <v>121</v>
      </c>
      <c r="B108" s="148">
        <v>142467190.20749587</v>
      </c>
      <c r="C108" s="149">
        <v>117.63784640092958</v>
      </c>
      <c r="D108" s="148">
        <v>13785195.434101878</v>
      </c>
      <c r="E108" s="148">
        <v>1475978.8333449201</v>
      </c>
      <c r="F108" s="148">
        <v>315651.33370567998</v>
      </c>
      <c r="G108" s="148">
        <v>0</v>
      </c>
      <c r="H108" s="148">
        <v>5131450.0336778909</v>
      </c>
      <c r="I108" s="148">
        <v>219807</v>
      </c>
      <c r="J108" s="148">
        <v>411328.70003017999</v>
      </c>
      <c r="K108" s="20" t="s">
        <v>5</v>
      </c>
    </row>
    <row r="109" spans="1:11" ht="15" customHeight="1" x14ac:dyDescent="0.25">
      <c r="A109" s="127" t="s">
        <v>122</v>
      </c>
      <c r="B109" s="148">
        <v>144590598.3221525</v>
      </c>
      <c r="C109" s="149">
        <v>108.060432417504</v>
      </c>
      <c r="D109" s="148">
        <v>15688806.733471291</v>
      </c>
      <c r="E109" s="148">
        <v>6663974.9435922904</v>
      </c>
      <c r="F109" s="148">
        <v>210718.78571018</v>
      </c>
      <c r="G109" s="148">
        <v>56918</v>
      </c>
      <c r="H109" s="148">
        <v>8803291.6516904291</v>
      </c>
      <c r="I109" s="148">
        <v>233046.47221358001</v>
      </c>
      <c r="J109" s="148">
        <v>899160.08009344991</v>
      </c>
      <c r="K109" s="20" t="s">
        <v>5</v>
      </c>
    </row>
    <row r="110" spans="1:11" ht="15" customHeight="1" x14ac:dyDescent="0.25">
      <c r="A110" s="127" t="s">
        <v>123</v>
      </c>
      <c r="B110" s="148">
        <v>172435243.35242361</v>
      </c>
      <c r="C110" s="149">
        <v>122.63095719522239</v>
      </c>
      <c r="D110" s="148">
        <v>20592149.344503552</v>
      </c>
      <c r="E110" s="148">
        <v>11327938.890781162</v>
      </c>
      <c r="F110" s="148">
        <v>188633</v>
      </c>
      <c r="G110" s="148">
        <v>23359</v>
      </c>
      <c r="H110" s="148">
        <v>6082237.74689449</v>
      </c>
      <c r="I110" s="148">
        <v>396108.83211627998</v>
      </c>
      <c r="J110" s="148">
        <v>777620.94202318985</v>
      </c>
      <c r="K110" s="20" t="s">
        <v>5</v>
      </c>
    </row>
    <row r="111" spans="1:11" ht="15" customHeight="1" x14ac:dyDescent="0.25">
      <c r="A111" s="145"/>
      <c r="B111" s="148"/>
      <c r="C111" s="149"/>
      <c r="D111" s="148"/>
      <c r="E111" s="148"/>
      <c r="F111" s="148"/>
      <c r="G111" s="148"/>
      <c r="H111" s="148"/>
      <c r="I111" s="148"/>
      <c r="J111" s="148"/>
      <c r="K111" s="20" t="s">
        <v>5</v>
      </c>
    </row>
    <row r="112" spans="1:11" ht="15" customHeight="1" x14ac:dyDescent="0.25">
      <c r="A112" s="142" t="s">
        <v>124</v>
      </c>
      <c r="B112" s="143">
        <v>2762764900</v>
      </c>
      <c r="C112" s="144">
        <v>117.53078850815906</v>
      </c>
      <c r="D112" s="143">
        <v>224145827</v>
      </c>
      <c r="E112" s="143">
        <v>270215790</v>
      </c>
      <c r="F112" s="143">
        <v>14837203</v>
      </c>
      <c r="G112" s="143">
        <v>0</v>
      </c>
      <c r="H112" s="143">
        <v>98702411</v>
      </c>
      <c r="I112" s="143">
        <v>6372955</v>
      </c>
      <c r="J112" s="143">
        <v>15295634</v>
      </c>
      <c r="K112" s="20" t="s">
        <v>5</v>
      </c>
    </row>
    <row r="113" spans="1:11" ht="15" customHeight="1" x14ac:dyDescent="0.25">
      <c r="A113" s="127" t="s">
        <v>125</v>
      </c>
      <c r="B113" s="148">
        <v>2762764900</v>
      </c>
      <c r="C113" s="149">
        <v>117.53078850815906</v>
      </c>
      <c r="D113" s="148">
        <v>224145827</v>
      </c>
      <c r="E113" s="148">
        <v>270215790</v>
      </c>
      <c r="F113" s="148">
        <v>14837203</v>
      </c>
      <c r="G113" s="148">
        <v>0</v>
      </c>
      <c r="H113" s="148">
        <v>98702411</v>
      </c>
      <c r="I113" s="148">
        <v>6372955</v>
      </c>
      <c r="J113" s="148">
        <v>15295634</v>
      </c>
      <c r="K113" s="20" t="s">
        <v>5</v>
      </c>
    </row>
    <row r="114" spans="1:11" ht="15" customHeight="1" x14ac:dyDescent="0.25">
      <c r="A114" s="142" t="s">
        <v>126</v>
      </c>
      <c r="B114" s="143">
        <v>1840546516</v>
      </c>
      <c r="C114" s="144">
        <v>118.97275452702144</v>
      </c>
      <c r="D114" s="143">
        <v>177247957</v>
      </c>
      <c r="E114" s="143">
        <v>183567386</v>
      </c>
      <c r="F114" s="143">
        <v>6153747</v>
      </c>
      <c r="G114" s="143">
        <v>0</v>
      </c>
      <c r="H114" s="143">
        <v>68686204</v>
      </c>
      <c r="I114" s="143">
        <v>4954004</v>
      </c>
      <c r="J114" s="143">
        <v>11707513</v>
      </c>
      <c r="K114" s="20" t="s">
        <v>5</v>
      </c>
    </row>
    <row r="115" spans="1:11" ht="15" customHeight="1" x14ac:dyDescent="0.25">
      <c r="A115" s="127" t="s">
        <v>127</v>
      </c>
      <c r="B115" s="148">
        <v>1610948519</v>
      </c>
      <c r="C115" s="149">
        <v>120.06266238546846</v>
      </c>
      <c r="D115" s="148">
        <v>161875375</v>
      </c>
      <c r="E115" s="148">
        <v>158525648</v>
      </c>
      <c r="F115" s="148">
        <v>5605051</v>
      </c>
      <c r="G115" s="148">
        <v>0</v>
      </c>
      <c r="H115" s="148">
        <v>61507662</v>
      </c>
      <c r="I115" s="148">
        <v>4492885</v>
      </c>
      <c r="J115" s="148">
        <v>10371157</v>
      </c>
      <c r="K115" s="20" t="s">
        <v>5</v>
      </c>
    </row>
    <row r="116" spans="1:11" ht="15" customHeight="1" x14ac:dyDescent="0.25">
      <c r="A116" s="142" t="s">
        <v>128</v>
      </c>
      <c r="B116" s="143">
        <v>769014868</v>
      </c>
      <c r="C116" s="144">
        <v>114.98024072114762</v>
      </c>
      <c r="D116" s="143">
        <v>25298066</v>
      </c>
      <c r="E116" s="143">
        <v>59300198</v>
      </c>
      <c r="F116" s="143">
        <v>8598772</v>
      </c>
      <c r="G116" s="143">
        <v>0</v>
      </c>
      <c r="H116" s="143">
        <v>17534669</v>
      </c>
      <c r="I116" s="143">
        <v>622214</v>
      </c>
      <c r="J116" s="143">
        <v>2458791</v>
      </c>
      <c r="K116" s="20" t="s">
        <v>5</v>
      </c>
    </row>
    <row r="117" spans="1:11" ht="15" customHeight="1" x14ac:dyDescent="0.25">
      <c r="A117" s="127" t="s">
        <v>246</v>
      </c>
      <c r="B117" s="148">
        <v>400050385</v>
      </c>
      <c r="C117" s="149">
        <v>115.293007450812</v>
      </c>
      <c r="D117" s="148">
        <v>9938627</v>
      </c>
      <c r="E117" s="148">
        <v>18130649</v>
      </c>
      <c r="F117" s="148">
        <v>3671642</v>
      </c>
      <c r="G117" s="148">
        <v>0</v>
      </c>
      <c r="H117" s="148">
        <v>8036660</v>
      </c>
      <c r="I117" s="148">
        <v>304989</v>
      </c>
      <c r="J117" s="148">
        <v>953888</v>
      </c>
      <c r="K117" s="20"/>
    </row>
    <row r="118" spans="1:11" ht="15" customHeight="1" x14ac:dyDescent="0.25">
      <c r="A118" s="127" t="s">
        <v>129</v>
      </c>
      <c r="B118" s="148">
        <v>303483802</v>
      </c>
      <c r="C118" s="149">
        <v>114.97428219524086</v>
      </c>
      <c r="D118" s="148">
        <v>9325270</v>
      </c>
      <c r="E118" s="148">
        <v>36540006</v>
      </c>
      <c r="F118" s="148">
        <v>4794936</v>
      </c>
      <c r="G118" s="148">
        <v>0</v>
      </c>
      <c r="H118" s="148">
        <v>8815191</v>
      </c>
      <c r="I118" s="148">
        <v>140409</v>
      </c>
      <c r="J118" s="148">
        <v>1034853</v>
      </c>
      <c r="K118" s="20" t="s">
        <v>5</v>
      </c>
    </row>
    <row r="119" spans="1:11" ht="15" customHeight="1" x14ac:dyDescent="0.25">
      <c r="A119" s="127" t="s">
        <v>130</v>
      </c>
      <c r="B119" s="148">
        <v>52827504</v>
      </c>
      <c r="C119" s="149">
        <v>113.81165730313477</v>
      </c>
      <c r="D119" s="148">
        <v>5060658</v>
      </c>
      <c r="E119" s="148">
        <v>4109916</v>
      </c>
      <c r="F119" s="148">
        <v>33190</v>
      </c>
      <c r="G119" s="148">
        <v>0</v>
      </c>
      <c r="H119" s="148">
        <v>421515</v>
      </c>
      <c r="I119" s="148">
        <v>160125</v>
      </c>
      <c r="J119" s="148">
        <v>414018</v>
      </c>
      <c r="K119" s="20" t="s">
        <v>5</v>
      </c>
    </row>
    <row r="120" spans="1:11" ht="15" customHeight="1" x14ac:dyDescent="0.25">
      <c r="A120" s="127" t="s">
        <v>131</v>
      </c>
      <c r="B120" s="148">
        <v>12653177</v>
      </c>
      <c r="C120" s="149">
        <v>110.38190400668582</v>
      </c>
      <c r="D120" s="148">
        <v>973511</v>
      </c>
      <c r="E120" s="148">
        <v>519627</v>
      </c>
      <c r="F120" s="148">
        <v>99004</v>
      </c>
      <c r="G120" s="148">
        <v>0</v>
      </c>
      <c r="H120" s="148">
        <v>261303</v>
      </c>
      <c r="I120" s="148">
        <v>16691</v>
      </c>
      <c r="J120" s="148">
        <v>56032</v>
      </c>
      <c r="K120" s="20" t="s">
        <v>5</v>
      </c>
    </row>
    <row r="121" spans="1:11" ht="15" customHeight="1" x14ac:dyDescent="0.25">
      <c r="A121" s="142" t="s">
        <v>132</v>
      </c>
      <c r="B121" s="143">
        <v>153203516</v>
      </c>
      <c r="C121" s="144">
        <v>113.63737938368106</v>
      </c>
      <c r="D121" s="143">
        <v>21599804</v>
      </c>
      <c r="E121" s="143">
        <v>27348206</v>
      </c>
      <c r="F121" s="143">
        <v>84684</v>
      </c>
      <c r="G121" s="143">
        <v>0</v>
      </c>
      <c r="H121" s="143">
        <v>12481538</v>
      </c>
      <c r="I121" s="143">
        <v>796737</v>
      </c>
      <c r="J121" s="143">
        <v>1129330</v>
      </c>
      <c r="K121" s="20" t="s">
        <v>5</v>
      </c>
    </row>
    <row r="122" spans="1:11" ht="15" customHeight="1" x14ac:dyDescent="0.25">
      <c r="A122" s="145"/>
      <c r="B122" s="146"/>
      <c r="C122" s="147"/>
      <c r="D122" s="146"/>
      <c r="E122" s="146"/>
      <c r="F122" s="146"/>
      <c r="G122" s="146"/>
      <c r="H122" s="146"/>
      <c r="I122" s="146"/>
      <c r="J122" s="146"/>
      <c r="K122" s="20" t="s">
        <v>5</v>
      </c>
    </row>
    <row r="123" spans="1:11" ht="15" customHeight="1" x14ac:dyDescent="0.25">
      <c r="A123" s="142" t="s">
        <v>133</v>
      </c>
      <c r="B123" s="143">
        <v>2081410099.9778683</v>
      </c>
      <c r="C123" s="144">
        <v>114.16928979884003</v>
      </c>
      <c r="D123" s="143">
        <v>340408370.00008029</v>
      </c>
      <c r="E123" s="143">
        <v>156887767.14362317</v>
      </c>
      <c r="F123" s="143">
        <v>579351</v>
      </c>
      <c r="G123" s="143">
        <v>57568.99995759</v>
      </c>
      <c r="H123" s="143">
        <v>45584924.309544481</v>
      </c>
      <c r="I123" s="143">
        <v>5487895.285716</v>
      </c>
      <c r="J123" s="143">
        <v>8208160.9285899606</v>
      </c>
      <c r="K123" s="20" t="s">
        <v>5</v>
      </c>
    </row>
    <row r="124" spans="1:11" ht="15" customHeight="1" x14ac:dyDescent="0.25">
      <c r="A124" s="127" t="s">
        <v>134</v>
      </c>
      <c r="B124" s="148">
        <v>97288343</v>
      </c>
      <c r="C124" s="149">
        <v>116.82256682991445</v>
      </c>
      <c r="D124" s="148">
        <v>15959624</v>
      </c>
      <c r="E124" s="148">
        <v>5830037</v>
      </c>
      <c r="F124" s="148">
        <v>2375</v>
      </c>
      <c r="G124" s="148">
        <v>0</v>
      </c>
      <c r="H124" s="148">
        <v>1296422</v>
      </c>
      <c r="I124" s="148">
        <v>104741</v>
      </c>
      <c r="J124" s="148">
        <v>428562</v>
      </c>
      <c r="K124" s="20" t="s">
        <v>5</v>
      </c>
    </row>
    <row r="125" spans="1:11" ht="15" customHeight="1" x14ac:dyDescent="0.25">
      <c r="A125" s="127" t="s">
        <v>135</v>
      </c>
      <c r="B125" s="148">
        <v>1080104290</v>
      </c>
      <c r="C125" s="149">
        <v>115.53803565701205</v>
      </c>
      <c r="D125" s="148">
        <v>187566212</v>
      </c>
      <c r="E125" s="148">
        <v>65202773</v>
      </c>
      <c r="F125" s="148">
        <v>360625</v>
      </c>
      <c r="G125" s="148">
        <v>11392</v>
      </c>
      <c r="H125" s="148">
        <v>14976643</v>
      </c>
      <c r="I125" s="148">
        <v>1652696</v>
      </c>
      <c r="J125" s="148">
        <v>4466359</v>
      </c>
      <c r="K125" s="20" t="s">
        <v>5</v>
      </c>
    </row>
    <row r="126" spans="1:11" ht="15" customHeight="1" x14ac:dyDescent="0.25">
      <c r="A126" s="127" t="s">
        <v>136</v>
      </c>
      <c r="B126" s="148">
        <v>442037975</v>
      </c>
      <c r="C126" s="149">
        <v>111.7396825666942</v>
      </c>
      <c r="D126" s="148">
        <v>73413981</v>
      </c>
      <c r="E126" s="148">
        <v>32083391</v>
      </c>
      <c r="F126" s="148">
        <v>21917</v>
      </c>
      <c r="G126" s="148">
        <v>0</v>
      </c>
      <c r="H126" s="148">
        <v>9863273</v>
      </c>
      <c r="I126" s="148">
        <v>2971406</v>
      </c>
      <c r="J126" s="148">
        <v>1740206</v>
      </c>
      <c r="K126" s="20" t="s">
        <v>5</v>
      </c>
    </row>
    <row r="127" spans="1:11" ht="15" customHeight="1" x14ac:dyDescent="0.25">
      <c r="A127" s="127" t="s">
        <v>137</v>
      </c>
      <c r="B127" s="148">
        <v>319132839.99260497</v>
      </c>
      <c r="C127" s="149">
        <v>110.87764450364355</v>
      </c>
      <c r="D127" s="148">
        <v>42210500.999200292</v>
      </c>
      <c r="E127" s="148">
        <v>45244747.333180994</v>
      </c>
      <c r="F127" s="148">
        <v>104446</v>
      </c>
      <c r="G127" s="148">
        <v>24963.999937590001</v>
      </c>
      <c r="H127" s="148">
        <v>9595917.3329490405</v>
      </c>
      <c r="I127" s="148">
        <v>542881</v>
      </c>
      <c r="J127" s="148">
        <v>1070502.9999923301</v>
      </c>
      <c r="K127" s="20" t="s">
        <v>5</v>
      </c>
    </row>
    <row r="128" spans="1:11" ht="15" customHeight="1" x14ac:dyDescent="0.25">
      <c r="A128" s="127" t="s">
        <v>138</v>
      </c>
      <c r="B128" s="148">
        <v>129481708.98526296</v>
      </c>
      <c r="C128" s="149">
        <v>118.66906226774681</v>
      </c>
      <c r="D128" s="148">
        <v>19052476.000879981</v>
      </c>
      <c r="E128" s="148">
        <v>7904000.8104421599</v>
      </c>
      <c r="F128" s="148">
        <v>82468</v>
      </c>
      <c r="G128" s="148">
        <v>21213.000019999999</v>
      </c>
      <c r="H128" s="148">
        <v>9524361.476595439</v>
      </c>
      <c r="I128" s="148">
        <v>184790.28571600001</v>
      </c>
      <c r="J128" s="148">
        <v>438853.92859763</v>
      </c>
      <c r="K128" s="20" t="s">
        <v>5</v>
      </c>
    </row>
    <row r="129" spans="1:11" ht="15" customHeight="1" x14ac:dyDescent="0.25">
      <c r="A129" s="127" t="s">
        <v>139</v>
      </c>
      <c r="B129" s="148">
        <v>13364943</v>
      </c>
      <c r="C129" s="149">
        <v>107.49755404821508</v>
      </c>
      <c r="D129" s="148">
        <v>2205576</v>
      </c>
      <c r="E129" s="148">
        <v>622818</v>
      </c>
      <c r="F129" s="148">
        <v>7520</v>
      </c>
      <c r="G129" s="148">
        <v>0</v>
      </c>
      <c r="H129" s="148">
        <v>328307.5</v>
      </c>
      <c r="I129" s="148">
        <v>31381</v>
      </c>
      <c r="J129" s="148">
        <v>63677</v>
      </c>
      <c r="K129" s="20" t="s">
        <v>5</v>
      </c>
    </row>
    <row r="130" spans="1:11" ht="15" customHeight="1" x14ac:dyDescent="0.25">
      <c r="A130" s="145"/>
      <c r="B130" s="146"/>
      <c r="C130" s="147"/>
      <c r="D130" s="146"/>
      <c r="E130" s="146"/>
      <c r="F130" s="146"/>
      <c r="G130" s="146"/>
      <c r="H130" s="146"/>
      <c r="I130" s="146"/>
      <c r="J130" s="146"/>
      <c r="K130" s="20" t="s">
        <v>5</v>
      </c>
    </row>
    <row r="131" spans="1:11" ht="15" customHeight="1" x14ac:dyDescent="0.25">
      <c r="A131" s="142" t="s">
        <v>140</v>
      </c>
      <c r="B131" s="143">
        <v>1643755591.2207615</v>
      </c>
      <c r="C131" s="144">
        <v>114.41247723662529</v>
      </c>
      <c r="D131" s="143">
        <v>195558512.36383763</v>
      </c>
      <c r="E131" s="143">
        <v>71569870.532076716</v>
      </c>
      <c r="F131" s="143">
        <v>19807233.293734953</v>
      </c>
      <c r="G131" s="143">
        <v>216071.40005850003</v>
      </c>
      <c r="H131" s="143">
        <v>41575811.128084153</v>
      </c>
      <c r="I131" s="143">
        <v>1897109.9702473399</v>
      </c>
      <c r="J131" s="143">
        <v>6469642.2614041502</v>
      </c>
      <c r="K131" s="20" t="s">
        <v>5</v>
      </c>
    </row>
    <row r="132" spans="1:11" ht="15" customHeight="1" x14ac:dyDescent="0.25">
      <c r="A132" s="127" t="s">
        <v>141</v>
      </c>
      <c r="B132" s="148">
        <v>1261388185.2207615</v>
      </c>
      <c r="C132" s="149">
        <v>113.47664207034359</v>
      </c>
      <c r="D132" s="148">
        <v>150526496.36383763</v>
      </c>
      <c r="E132" s="148">
        <v>46510453.532076716</v>
      </c>
      <c r="F132" s="148">
        <v>19643765.293734953</v>
      </c>
      <c r="G132" s="148">
        <v>216071.40005850003</v>
      </c>
      <c r="H132" s="148">
        <v>22849607.128084157</v>
      </c>
      <c r="I132" s="148">
        <v>1137908.9702473399</v>
      </c>
      <c r="J132" s="148">
        <v>4541021.2614041502</v>
      </c>
      <c r="K132" s="20" t="s">
        <v>5</v>
      </c>
    </row>
    <row r="133" spans="1:11" ht="15" customHeight="1" x14ac:dyDescent="0.25">
      <c r="A133" s="127" t="s">
        <v>142</v>
      </c>
      <c r="B133" s="148">
        <v>290955614</v>
      </c>
      <c r="C133" s="149">
        <v>118.69036441832128</v>
      </c>
      <c r="D133" s="148">
        <v>33938553</v>
      </c>
      <c r="E133" s="148">
        <v>20518581</v>
      </c>
      <c r="F133" s="148">
        <v>158030</v>
      </c>
      <c r="G133" s="148">
        <v>0</v>
      </c>
      <c r="H133" s="148">
        <v>3544614</v>
      </c>
      <c r="I133" s="148">
        <v>598542</v>
      </c>
      <c r="J133" s="148">
        <v>1442668</v>
      </c>
      <c r="K133" s="20" t="s">
        <v>5</v>
      </c>
    </row>
    <row r="134" spans="1:11" ht="15" customHeight="1" x14ac:dyDescent="0.25">
      <c r="A134" s="127" t="s">
        <v>143</v>
      </c>
      <c r="B134" s="148">
        <v>91411792</v>
      </c>
      <c r="C134" s="149">
        <v>114.30725229596952</v>
      </c>
      <c r="D134" s="148">
        <v>11093463</v>
      </c>
      <c r="E134" s="148">
        <v>4540836</v>
      </c>
      <c r="F134" s="148">
        <v>5438</v>
      </c>
      <c r="G134" s="148">
        <v>0</v>
      </c>
      <c r="H134" s="148">
        <v>15181590</v>
      </c>
      <c r="I134" s="148">
        <v>160659</v>
      </c>
      <c r="J134" s="148">
        <v>485953</v>
      </c>
      <c r="K134" s="20" t="s">
        <v>5</v>
      </c>
    </row>
    <row r="135" spans="1:11" ht="15" customHeight="1" x14ac:dyDescent="0.25">
      <c r="A135" s="145"/>
      <c r="B135" s="148"/>
      <c r="C135" s="149"/>
      <c r="D135" s="148"/>
      <c r="E135" s="148"/>
      <c r="F135" s="148"/>
      <c r="G135" s="148"/>
      <c r="H135" s="148"/>
      <c r="I135" s="148"/>
      <c r="J135" s="148"/>
      <c r="K135" s="20" t="s">
        <v>5</v>
      </c>
    </row>
    <row r="136" spans="1:11" ht="15" customHeight="1" x14ac:dyDescent="0.25">
      <c r="A136" s="142" t="s">
        <v>144</v>
      </c>
      <c r="B136" s="143">
        <v>284923133.41513062</v>
      </c>
      <c r="C136" s="144">
        <v>114.33408931325113</v>
      </c>
      <c r="D136" s="143">
        <v>30708446.815921869</v>
      </c>
      <c r="E136" s="143">
        <v>17551992.381787717</v>
      </c>
      <c r="F136" s="143">
        <v>196829.5</v>
      </c>
      <c r="G136" s="143">
        <v>0</v>
      </c>
      <c r="H136" s="143">
        <v>17453664.880445808</v>
      </c>
      <c r="I136" s="143">
        <v>640652.00001369999</v>
      </c>
      <c r="J136" s="143">
        <v>962799.71788338991</v>
      </c>
      <c r="K136" s="20" t="s">
        <v>5</v>
      </c>
    </row>
    <row r="137" spans="1:11" ht="15" customHeight="1" x14ac:dyDescent="0.25">
      <c r="A137" s="127" t="s">
        <v>145</v>
      </c>
      <c r="B137" s="148">
        <v>64494607</v>
      </c>
      <c r="C137" s="149">
        <v>115.90971592628073</v>
      </c>
      <c r="D137" s="148">
        <v>7779300</v>
      </c>
      <c r="E137" s="148">
        <v>4950337</v>
      </c>
      <c r="F137" s="148">
        <v>5611</v>
      </c>
      <c r="G137" s="148">
        <v>0</v>
      </c>
      <c r="H137" s="148">
        <v>3011463</v>
      </c>
      <c r="I137" s="148">
        <v>171354</v>
      </c>
      <c r="J137" s="148">
        <v>216319</v>
      </c>
      <c r="K137" s="20" t="s">
        <v>5</v>
      </c>
    </row>
    <row r="138" spans="1:11" ht="15" customHeight="1" x14ac:dyDescent="0.25">
      <c r="A138" s="127" t="s">
        <v>146</v>
      </c>
      <c r="B138" s="148">
        <v>78614373</v>
      </c>
      <c r="C138" s="149">
        <v>118.79804434328207</v>
      </c>
      <c r="D138" s="148">
        <v>9385530</v>
      </c>
      <c r="E138" s="148">
        <v>6291307</v>
      </c>
      <c r="F138" s="148">
        <v>81934</v>
      </c>
      <c r="G138" s="148">
        <v>0</v>
      </c>
      <c r="H138" s="148">
        <v>5162161</v>
      </c>
      <c r="I138" s="148">
        <v>196233</v>
      </c>
      <c r="J138" s="148">
        <v>386193</v>
      </c>
      <c r="K138" s="20" t="s">
        <v>5</v>
      </c>
    </row>
    <row r="139" spans="1:11" ht="15" customHeight="1" x14ac:dyDescent="0.25">
      <c r="A139" s="127" t="s">
        <v>147</v>
      </c>
      <c r="B139" s="148">
        <v>72709711.5</v>
      </c>
      <c r="C139" s="149">
        <v>108.24628867116066</v>
      </c>
      <c r="D139" s="148">
        <v>7063594.5</v>
      </c>
      <c r="E139" s="148">
        <v>1778522.5</v>
      </c>
      <c r="F139" s="148">
        <v>79651.5</v>
      </c>
      <c r="G139" s="148">
        <v>0</v>
      </c>
      <c r="H139" s="148">
        <v>2259444</v>
      </c>
      <c r="I139" s="148">
        <v>169309</v>
      </c>
      <c r="J139" s="148">
        <v>158022</v>
      </c>
      <c r="K139" s="20" t="s">
        <v>5</v>
      </c>
    </row>
    <row r="140" spans="1:11" ht="15" customHeight="1" x14ac:dyDescent="0.25">
      <c r="A140" s="127" t="s">
        <v>148</v>
      </c>
      <c r="B140" s="148">
        <v>69104441.915130585</v>
      </c>
      <c r="C140" s="149">
        <v>114.76336735851258</v>
      </c>
      <c r="D140" s="148">
        <v>6480022.3159218701</v>
      </c>
      <c r="E140" s="148">
        <v>4531825.8817877192</v>
      </c>
      <c r="F140" s="148">
        <v>29633</v>
      </c>
      <c r="G140" s="148">
        <v>0</v>
      </c>
      <c r="H140" s="148">
        <v>7020596.8804458072</v>
      </c>
      <c r="I140" s="148">
        <v>103756.0000137</v>
      </c>
      <c r="J140" s="148">
        <v>202265.71788338997</v>
      </c>
      <c r="K140" s="20" t="s">
        <v>5</v>
      </c>
    </row>
    <row r="141" spans="1:11" ht="15" customHeight="1" x14ac:dyDescent="0.25">
      <c r="A141" s="145"/>
      <c r="B141" s="148"/>
      <c r="C141" s="149"/>
      <c r="D141" s="148"/>
      <c r="E141" s="148"/>
      <c r="F141" s="148"/>
      <c r="G141" s="148"/>
      <c r="H141" s="148"/>
      <c r="I141" s="148"/>
      <c r="J141" s="148"/>
      <c r="K141" s="20" t="s">
        <v>5</v>
      </c>
    </row>
    <row r="142" spans="1:11" ht="15" customHeight="1" x14ac:dyDescent="0.25">
      <c r="A142" s="142" t="s">
        <v>149</v>
      </c>
      <c r="B142" s="143">
        <v>172510890.12288162</v>
      </c>
      <c r="C142" s="144">
        <v>111.51452396006951</v>
      </c>
      <c r="D142" s="143">
        <v>18180535.900351342</v>
      </c>
      <c r="E142" s="143">
        <v>8401944.5946090892</v>
      </c>
      <c r="F142" s="143">
        <v>149140</v>
      </c>
      <c r="G142" s="143">
        <v>11495</v>
      </c>
      <c r="H142" s="143">
        <v>14027304.7334881</v>
      </c>
      <c r="I142" s="143">
        <v>489453.44445061998</v>
      </c>
      <c r="J142" s="143">
        <v>530745.58613071998</v>
      </c>
      <c r="K142" s="20" t="s">
        <v>5</v>
      </c>
    </row>
    <row r="143" spans="1:11" ht="15" customHeight="1" x14ac:dyDescent="0.25">
      <c r="A143" s="127" t="s">
        <v>150</v>
      </c>
      <c r="B143" s="148">
        <v>138462565</v>
      </c>
      <c r="C143" s="149">
        <v>112.30636898660052</v>
      </c>
      <c r="D143" s="148">
        <v>14112622</v>
      </c>
      <c r="E143" s="148">
        <v>6648129</v>
      </c>
      <c r="F143" s="148">
        <v>16977</v>
      </c>
      <c r="G143" s="148">
        <v>0</v>
      </c>
      <c r="H143" s="148">
        <v>12389527</v>
      </c>
      <c r="I143" s="148">
        <v>421870</v>
      </c>
      <c r="J143" s="148">
        <v>343472</v>
      </c>
      <c r="K143" s="20" t="s">
        <v>5</v>
      </c>
    </row>
    <row r="144" spans="1:11" ht="15" customHeight="1" x14ac:dyDescent="0.25">
      <c r="A144" s="127" t="s">
        <v>151</v>
      </c>
      <c r="B144" s="148">
        <v>7325699</v>
      </c>
      <c r="C144" s="149">
        <v>98.210592754640118</v>
      </c>
      <c r="D144" s="148">
        <v>753300</v>
      </c>
      <c r="E144" s="148">
        <v>101091</v>
      </c>
      <c r="F144" s="148">
        <v>86058</v>
      </c>
      <c r="G144" s="148">
        <v>0</v>
      </c>
      <c r="H144" s="148">
        <v>62979</v>
      </c>
      <c r="I144" s="148">
        <v>24893</v>
      </c>
      <c r="J144" s="148">
        <v>35873</v>
      </c>
      <c r="K144" s="20" t="s">
        <v>5</v>
      </c>
    </row>
    <row r="145" spans="1:11" ht="15" customHeight="1" x14ac:dyDescent="0.25">
      <c r="A145" s="127" t="s">
        <v>152</v>
      </c>
      <c r="B145" s="148">
        <v>26722626.12288161</v>
      </c>
      <c r="C145" s="149">
        <v>111.58173926890389</v>
      </c>
      <c r="D145" s="148">
        <v>3314613.9003513404</v>
      </c>
      <c r="E145" s="148">
        <v>1652724.5946090897</v>
      </c>
      <c r="F145" s="148">
        <v>46105</v>
      </c>
      <c r="G145" s="148">
        <v>11495</v>
      </c>
      <c r="H145" s="148">
        <v>1574798.7334881001</v>
      </c>
      <c r="I145" s="148">
        <v>42690.444450620002</v>
      </c>
      <c r="J145" s="148">
        <v>151400.58613072001</v>
      </c>
      <c r="K145" s="20" t="s">
        <v>5</v>
      </c>
    </row>
    <row r="146" spans="1:11" ht="15" customHeight="1" x14ac:dyDescent="0.25">
      <c r="A146" s="145"/>
      <c r="B146" s="148"/>
      <c r="C146" s="149"/>
      <c r="D146" s="148"/>
      <c r="E146" s="148"/>
      <c r="F146" s="148"/>
      <c r="G146" s="148"/>
      <c r="H146" s="148"/>
      <c r="I146" s="148"/>
      <c r="J146" s="148"/>
      <c r="K146" s="20" t="s">
        <v>5</v>
      </c>
    </row>
    <row r="147" spans="1:11" ht="15" customHeight="1" x14ac:dyDescent="0.25">
      <c r="A147" s="152"/>
      <c r="B147" s="146"/>
      <c r="C147" s="147"/>
      <c r="D147" s="151"/>
      <c r="E147" s="151"/>
      <c r="F147" s="151"/>
      <c r="G147" s="151"/>
      <c r="H147" s="151"/>
      <c r="I147" s="151"/>
      <c r="J147" s="151"/>
    </row>
    <row r="148" spans="1:11" ht="15" customHeight="1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</row>
    <row r="149" spans="1:11" ht="15" customHeight="1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</row>
    <row r="150" spans="1:11" ht="15" customHeight="1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</row>
  </sheetData>
  <mergeCells count="13">
    <mergeCell ref="A1:J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0866141732283472" top="0.74803149606299213" bottom="0.74803149606299213" header="0.31496062992125984" footer="0.31496062992125984"/>
  <pageSetup paperSize="9" scale="62" fitToHeight="5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workbookViewId="0">
      <selection sqref="A1:J1"/>
    </sheetView>
  </sheetViews>
  <sheetFormatPr defaultColWidth="54.7109375" defaultRowHeight="15" customHeight="1" x14ac:dyDescent="0.25"/>
  <cols>
    <col min="1" max="1" width="41.28515625" customWidth="1"/>
    <col min="2" max="2" width="15.28515625" customWidth="1"/>
    <col min="3" max="3" width="12.28515625" customWidth="1"/>
    <col min="4" max="4" width="15.42578125" customWidth="1"/>
    <col min="5" max="5" width="16.7109375" customWidth="1"/>
    <col min="6" max="6" width="15.7109375" customWidth="1"/>
    <col min="7" max="7" width="22.5703125" customWidth="1"/>
    <col min="8" max="8" width="18.140625" customWidth="1"/>
    <col min="9" max="9" width="14" customWidth="1"/>
    <col min="10" max="10" width="18" customWidth="1"/>
    <col min="11" max="11" width="14.28515625" customWidth="1"/>
    <col min="12" max="12" width="16.140625" customWidth="1"/>
    <col min="257" max="257" width="54.7109375" customWidth="1"/>
    <col min="258" max="258" width="15.28515625" customWidth="1"/>
    <col min="259" max="259" width="14.5703125" customWidth="1"/>
    <col min="260" max="260" width="15.42578125" customWidth="1"/>
    <col min="261" max="261" width="16.7109375" customWidth="1"/>
    <col min="262" max="262" width="15.7109375" customWidth="1"/>
    <col min="263" max="263" width="22.5703125" customWidth="1"/>
    <col min="264" max="264" width="18.140625" customWidth="1"/>
    <col min="265" max="265" width="14" customWidth="1"/>
    <col min="266" max="266" width="18" customWidth="1"/>
    <col min="513" max="513" width="54.7109375" customWidth="1"/>
    <col min="514" max="514" width="15.28515625" customWidth="1"/>
    <col min="515" max="515" width="14.5703125" customWidth="1"/>
    <col min="516" max="516" width="15.42578125" customWidth="1"/>
    <col min="517" max="517" width="16.7109375" customWidth="1"/>
    <col min="518" max="518" width="15.7109375" customWidth="1"/>
    <col min="519" max="519" width="22.5703125" customWidth="1"/>
    <col min="520" max="520" width="18.140625" customWidth="1"/>
    <col min="521" max="521" width="14" customWidth="1"/>
    <col min="522" max="522" width="18" customWidth="1"/>
    <col min="769" max="769" width="54.7109375" customWidth="1"/>
    <col min="770" max="770" width="15.28515625" customWidth="1"/>
    <col min="771" max="771" width="14.5703125" customWidth="1"/>
    <col min="772" max="772" width="15.42578125" customWidth="1"/>
    <col min="773" max="773" width="16.7109375" customWidth="1"/>
    <col min="774" max="774" width="15.7109375" customWidth="1"/>
    <col min="775" max="775" width="22.5703125" customWidth="1"/>
    <col min="776" max="776" width="18.140625" customWidth="1"/>
    <col min="777" max="777" width="14" customWidth="1"/>
    <col min="778" max="778" width="18" customWidth="1"/>
    <col min="1025" max="1025" width="54.7109375" customWidth="1"/>
    <col min="1026" max="1026" width="15.28515625" customWidth="1"/>
    <col min="1027" max="1027" width="14.5703125" customWidth="1"/>
    <col min="1028" max="1028" width="15.42578125" customWidth="1"/>
    <col min="1029" max="1029" width="16.7109375" customWidth="1"/>
    <col min="1030" max="1030" width="15.7109375" customWidth="1"/>
    <col min="1031" max="1031" width="22.5703125" customWidth="1"/>
    <col min="1032" max="1032" width="18.140625" customWidth="1"/>
    <col min="1033" max="1033" width="14" customWidth="1"/>
    <col min="1034" max="1034" width="18" customWidth="1"/>
    <col min="1281" max="1281" width="54.7109375" customWidth="1"/>
    <col min="1282" max="1282" width="15.28515625" customWidth="1"/>
    <col min="1283" max="1283" width="14.5703125" customWidth="1"/>
    <col min="1284" max="1284" width="15.42578125" customWidth="1"/>
    <col min="1285" max="1285" width="16.7109375" customWidth="1"/>
    <col min="1286" max="1286" width="15.7109375" customWidth="1"/>
    <col min="1287" max="1287" width="22.5703125" customWidth="1"/>
    <col min="1288" max="1288" width="18.140625" customWidth="1"/>
    <col min="1289" max="1289" width="14" customWidth="1"/>
    <col min="1290" max="1290" width="18" customWidth="1"/>
    <col min="1537" max="1537" width="54.7109375" customWidth="1"/>
    <col min="1538" max="1538" width="15.28515625" customWidth="1"/>
    <col min="1539" max="1539" width="14.5703125" customWidth="1"/>
    <col min="1540" max="1540" width="15.42578125" customWidth="1"/>
    <col min="1541" max="1541" width="16.7109375" customWidth="1"/>
    <col min="1542" max="1542" width="15.7109375" customWidth="1"/>
    <col min="1543" max="1543" width="22.5703125" customWidth="1"/>
    <col min="1544" max="1544" width="18.140625" customWidth="1"/>
    <col min="1545" max="1545" width="14" customWidth="1"/>
    <col min="1546" max="1546" width="18" customWidth="1"/>
    <col min="1793" max="1793" width="54.7109375" customWidth="1"/>
    <col min="1794" max="1794" width="15.28515625" customWidth="1"/>
    <col min="1795" max="1795" width="14.5703125" customWidth="1"/>
    <col min="1796" max="1796" width="15.42578125" customWidth="1"/>
    <col min="1797" max="1797" width="16.7109375" customWidth="1"/>
    <col min="1798" max="1798" width="15.7109375" customWidth="1"/>
    <col min="1799" max="1799" width="22.5703125" customWidth="1"/>
    <col min="1800" max="1800" width="18.140625" customWidth="1"/>
    <col min="1801" max="1801" width="14" customWidth="1"/>
    <col min="1802" max="1802" width="18" customWidth="1"/>
    <col min="2049" max="2049" width="54.7109375" customWidth="1"/>
    <col min="2050" max="2050" width="15.28515625" customWidth="1"/>
    <col min="2051" max="2051" width="14.5703125" customWidth="1"/>
    <col min="2052" max="2052" width="15.42578125" customWidth="1"/>
    <col min="2053" max="2053" width="16.7109375" customWidth="1"/>
    <col min="2054" max="2054" width="15.7109375" customWidth="1"/>
    <col min="2055" max="2055" width="22.5703125" customWidth="1"/>
    <col min="2056" max="2056" width="18.140625" customWidth="1"/>
    <col min="2057" max="2057" width="14" customWidth="1"/>
    <col min="2058" max="2058" width="18" customWidth="1"/>
    <col min="2305" max="2305" width="54.7109375" customWidth="1"/>
    <col min="2306" max="2306" width="15.28515625" customWidth="1"/>
    <col min="2307" max="2307" width="14.5703125" customWidth="1"/>
    <col min="2308" max="2308" width="15.42578125" customWidth="1"/>
    <col min="2309" max="2309" width="16.7109375" customWidth="1"/>
    <col min="2310" max="2310" width="15.7109375" customWidth="1"/>
    <col min="2311" max="2311" width="22.5703125" customWidth="1"/>
    <col min="2312" max="2312" width="18.140625" customWidth="1"/>
    <col min="2313" max="2313" width="14" customWidth="1"/>
    <col min="2314" max="2314" width="18" customWidth="1"/>
    <col min="2561" max="2561" width="54.7109375" customWidth="1"/>
    <col min="2562" max="2562" width="15.28515625" customWidth="1"/>
    <col min="2563" max="2563" width="14.5703125" customWidth="1"/>
    <col min="2564" max="2564" width="15.42578125" customWidth="1"/>
    <col min="2565" max="2565" width="16.7109375" customWidth="1"/>
    <col min="2566" max="2566" width="15.7109375" customWidth="1"/>
    <col min="2567" max="2567" width="22.5703125" customWidth="1"/>
    <col min="2568" max="2568" width="18.140625" customWidth="1"/>
    <col min="2569" max="2569" width="14" customWidth="1"/>
    <col min="2570" max="2570" width="18" customWidth="1"/>
    <col min="2817" max="2817" width="54.7109375" customWidth="1"/>
    <col min="2818" max="2818" width="15.28515625" customWidth="1"/>
    <col min="2819" max="2819" width="14.5703125" customWidth="1"/>
    <col min="2820" max="2820" width="15.42578125" customWidth="1"/>
    <col min="2821" max="2821" width="16.7109375" customWidth="1"/>
    <col min="2822" max="2822" width="15.7109375" customWidth="1"/>
    <col min="2823" max="2823" width="22.5703125" customWidth="1"/>
    <col min="2824" max="2824" width="18.140625" customWidth="1"/>
    <col min="2825" max="2825" width="14" customWidth="1"/>
    <col min="2826" max="2826" width="18" customWidth="1"/>
    <col min="3073" max="3073" width="54.7109375" customWidth="1"/>
    <col min="3074" max="3074" width="15.28515625" customWidth="1"/>
    <col min="3075" max="3075" width="14.5703125" customWidth="1"/>
    <col min="3076" max="3076" width="15.42578125" customWidth="1"/>
    <col min="3077" max="3077" width="16.7109375" customWidth="1"/>
    <col min="3078" max="3078" width="15.7109375" customWidth="1"/>
    <col min="3079" max="3079" width="22.5703125" customWidth="1"/>
    <col min="3080" max="3080" width="18.140625" customWidth="1"/>
    <col min="3081" max="3081" width="14" customWidth="1"/>
    <col min="3082" max="3082" width="18" customWidth="1"/>
    <col min="3329" max="3329" width="54.7109375" customWidth="1"/>
    <col min="3330" max="3330" width="15.28515625" customWidth="1"/>
    <col min="3331" max="3331" width="14.5703125" customWidth="1"/>
    <col min="3332" max="3332" width="15.42578125" customWidth="1"/>
    <col min="3333" max="3333" width="16.7109375" customWidth="1"/>
    <col min="3334" max="3334" width="15.7109375" customWidth="1"/>
    <col min="3335" max="3335" width="22.5703125" customWidth="1"/>
    <col min="3336" max="3336" width="18.140625" customWidth="1"/>
    <col min="3337" max="3337" width="14" customWidth="1"/>
    <col min="3338" max="3338" width="18" customWidth="1"/>
    <col min="3585" max="3585" width="54.7109375" customWidth="1"/>
    <col min="3586" max="3586" width="15.28515625" customWidth="1"/>
    <col min="3587" max="3587" width="14.5703125" customWidth="1"/>
    <col min="3588" max="3588" width="15.42578125" customWidth="1"/>
    <col min="3589" max="3589" width="16.7109375" customWidth="1"/>
    <col min="3590" max="3590" width="15.7109375" customWidth="1"/>
    <col min="3591" max="3591" width="22.5703125" customWidth="1"/>
    <col min="3592" max="3592" width="18.140625" customWidth="1"/>
    <col min="3593" max="3593" width="14" customWidth="1"/>
    <col min="3594" max="3594" width="18" customWidth="1"/>
    <col min="3841" max="3841" width="54.7109375" customWidth="1"/>
    <col min="3842" max="3842" width="15.28515625" customWidth="1"/>
    <col min="3843" max="3843" width="14.5703125" customWidth="1"/>
    <col min="3844" max="3844" width="15.42578125" customWidth="1"/>
    <col min="3845" max="3845" width="16.7109375" customWidth="1"/>
    <col min="3846" max="3846" width="15.7109375" customWidth="1"/>
    <col min="3847" max="3847" width="22.5703125" customWidth="1"/>
    <col min="3848" max="3848" width="18.140625" customWidth="1"/>
    <col min="3849" max="3849" width="14" customWidth="1"/>
    <col min="3850" max="3850" width="18" customWidth="1"/>
    <col min="4097" max="4097" width="54.7109375" customWidth="1"/>
    <col min="4098" max="4098" width="15.28515625" customWidth="1"/>
    <col min="4099" max="4099" width="14.5703125" customWidth="1"/>
    <col min="4100" max="4100" width="15.42578125" customWidth="1"/>
    <col min="4101" max="4101" width="16.7109375" customWidth="1"/>
    <col min="4102" max="4102" width="15.7109375" customWidth="1"/>
    <col min="4103" max="4103" width="22.5703125" customWidth="1"/>
    <col min="4104" max="4104" width="18.140625" customWidth="1"/>
    <col min="4105" max="4105" width="14" customWidth="1"/>
    <col min="4106" max="4106" width="18" customWidth="1"/>
    <col min="4353" max="4353" width="54.7109375" customWidth="1"/>
    <col min="4354" max="4354" width="15.28515625" customWidth="1"/>
    <col min="4355" max="4355" width="14.5703125" customWidth="1"/>
    <col min="4356" max="4356" width="15.42578125" customWidth="1"/>
    <col min="4357" max="4357" width="16.7109375" customWidth="1"/>
    <col min="4358" max="4358" width="15.7109375" customWidth="1"/>
    <col min="4359" max="4359" width="22.5703125" customWidth="1"/>
    <col min="4360" max="4360" width="18.140625" customWidth="1"/>
    <col min="4361" max="4361" width="14" customWidth="1"/>
    <col min="4362" max="4362" width="18" customWidth="1"/>
    <col min="4609" max="4609" width="54.7109375" customWidth="1"/>
    <col min="4610" max="4610" width="15.28515625" customWidth="1"/>
    <col min="4611" max="4611" width="14.5703125" customWidth="1"/>
    <col min="4612" max="4612" width="15.42578125" customWidth="1"/>
    <col min="4613" max="4613" width="16.7109375" customWidth="1"/>
    <col min="4614" max="4614" width="15.7109375" customWidth="1"/>
    <col min="4615" max="4615" width="22.5703125" customWidth="1"/>
    <col min="4616" max="4616" width="18.140625" customWidth="1"/>
    <col min="4617" max="4617" width="14" customWidth="1"/>
    <col min="4618" max="4618" width="18" customWidth="1"/>
    <col min="4865" max="4865" width="54.7109375" customWidth="1"/>
    <col min="4866" max="4866" width="15.28515625" customWidth="1"/>
    <col min="4867" max="4867" width="14.5703125" customWidth="1"/>
    <col min="4868" max="4868" width="15.42578125" customWidth="1"/>
    <col min="4869" max="4869" width="16.7109375" customWidth="1"/>
    <col min="4870" max="4870" width="15.7109375" customWidth="1"/>
    <col min="4871" max="4871" width="22.5703125" customWidth="1"/>
    <col min="4872" max="4872" width="18.140625" customWidth="1"/>
    <col min="4873" max="4873" width="14" customWidth="1"/>
    <col min="4874" max="4874" width="18" customWidth="1"/>
    <col min="5121" max="5121" width="54.7109375" customWidth="1"/>
    <col min="5122" max="5122" width="15.28515625" customWidth="1"/>
    <col min="5123" max="5123" width="14.5703125" customWidth="1"/>
    <col min="5124" max="5124" width="15.42578125" customWidth="1"/>
    <col min="5125" max="5125" width="16.7109375" customWidth="1"/>
    <col min="5126" max="5126" width="15.7109375" customWidth="1"/>
    <col min="5127" max="5127" width="22.5703125" customWidth="1"/>
    <col min="5128" max="5128" width="18.140625" customWidth="1"/>
    <col min="5129" max="5129" width="14" customWidth="1"/>
    <col min="5130" max="5130" width="18" customWidth="1"/>
    <col min="5377" max="5377" width="54.7109375" customWidth="1"/>
    <col min="5378" max="5378" width="15.28515625" customWidth="1"/>
    <col min="5379" max="5379" width="14.5703125" customWidth="1"/>
    <col min="5380" max="5380" width="15.42578125" customWidth="1"/>
    <col min="5381" max="5381" width="16.7109375" customWidth="1"/>
    <col min="5382" max="5382" width="15.7109375" customWidth="1"/>
    <col min="5383" max="5383" width="22.5703125" customWidth="1"/>
    <col min="5384" max="5384" width="18.140625" customWidth="1"/>
    <col min="5385" max="5385" width="14" customWidth="1"/>
    <col min="5386" max="5386" width="18" customWidth="1"/>
    <col min="5633" max="5633" width="54.7109375" customWidth="1"/>
    <col min="5634" max="5634" width="15.28515625" customWidth="1"/>
    <col min="5635" max="5635" width="14.5703125" customWidth="1"/>
    <col min="5636" max="5636" width="15.42578125" customWidth="1"/>
    <col min="5637" max="5637" width="16.7109375" customWidth="1"/>
    <col min="5638" max="5638" width="15.7109375" customWidth="1"/>
    <col min="5639" max="5639" width="22.5703125" customWidth="1"/>
    <col min="5640" max="5640" width="18.140625" customWidth="1"/>
    <col min="5641" max="5641" width="14" customWidth="1"/>
    <col min="5642" max="5642" width="18" customWidth="1"/>
    <col min="5889" max="5889" width="54.7109375" customWidth="1"/>
    <col min="5890" max="5890" width="15.28515625" customWidth="1"/>
    <col min="5891" max="5891" width="14.5703125" customWidth="1"/>
    <col min="5892" max="5892" width="15.42578125" customWidth="1"/>
    <col min="5893" max="5893" width="16.7109375" customWidth="1"/>
    <col min="5894" max="5894" width="15.7109375" customWidth="1"/>
    <col min="5895" max="5895" width="22.5703125" customWidth="1"/>
    <col min="5896" max="5896" width="18.140625" customWidth="1"/>
    <col min="5897" max="5897" width="14" customWidth="1"/>
    <col min="5898" max="5898" width="18" customWidth="1"/>
    <col min="6145" max="6145" width="54.7109375" customWidth="1"/>
    <col min="6146" max="6146" width="15.28515625" customWidth="1"/>
    <col min="6147" max="6147" width="14.5703125" customWidth="1"/>
    <col min="6148" max="6148" width="15.42578125" customWidth="1"/>
    <col min="6149" max="6149" width="16.7109375" customWidth="1"/>
    <col min="6150" max="6150" width="15.7109375" customWidth="1"/>
    <col min="6151" max="6151" width="22.5703125" customWidth="1"/>
    <col min="6152" max="6152" width="18.140625" customWidth="1"/>
    <col min="6153" max="6153" width="14" customWidth="1"/>
    <col min="6154" max="6154" width="18" customWidth="1"/>
    <col min="6401" max="6401" width="54.7109375" customWidth="1"/>
    <col min="6402" max="6402" width="15.28515625" customWidth="1"/>
    <col min="6403" max="6403" width="14.5703125" customWidth="1"/>
    <col min="6404" max="6404" width="15.42578125" customWidth="1"/>
    <col min="6405" max="6405" width="16.7109375" customWidth="1"/>
    <col min="6406" max="6406" width="15.7109375" customWidth="1"/>
    <col min="6407" max="6407" width="22.5703125" customWidth="1"/>
    <col min="6408" max="6408" width="18.140625" customWidth="1"/>
    <col min="6409" max="6409" width="14" customWidth="1"/>
    <col min="6410" max="6410" width="18" customWidth="1"/>
    <col min="6657" max="6657" width="54.7109375" customWidth="1"/>
    <col min="6658" max="6658" width="15.28515625" customWidth="1"/>
    <col min="6659" max="6659" width="14.5703125" customWidth="1"/>
    <col min="6660" max="6660" width="15.42578125" customWidth="1"/>
    <col min="6661" max="6661" width="16.7109375" customWidth="1"/>
    <col min="6662" max="6662" width="15.7109375" customWidth="1"/>
    <col min="6663" max="6663" width="22.5703125" customWidth="1"/>
    <col min="6664" max="6664" width="18.140625" customWidth="1"/>
    <col min="6665" max="6665" width="14" customWidth="1"/>
    <col min="6666" max="6666" width="18" customWidth="1"/>
    <col min="6913" max="6913" width="54.7109375" customWidth="1"/>
    <col min="6914" max="6914" width="15.28515625" customWidth="1"/>
    <col min="6915" max="6915" width="14.5703125" customWidth="1"/>
    <col min="6916" max="6916" width="15.42578125" customWidth="1"/>
    <col min="6917" max="6917" width="16.7109375" customWidth="1"/>
    <col min="6918" max="6918" width="15.7109375" customWidth="1"/>
    <col min="6919" max="6919" width="22.5703125" customWidth="1"/>
    <col min="6920" max="6920" width="18.140625" customWidth="1"/>
    <col min="6921" max="6921" width="14" customWidth="1"/>
    <col min="6922" max="6922" width="18" customWidth="1"/>
    <col min="7169" max="7169" width="54.7109375" customWidth="1"/>
    <col min="7170" max="7170" width="15.28515625" customWidth="1"/>
    <col min="7171" max="7171" width="14.5703125" customWidth="1"/>
    <col min="7172" max="7172" width="15.42578125" customWidth="1"/>
    <col min="7173" max="7173" width="16.7109375" customWidth="1"/>
    <col min="7174" max="7174" width="15.7109375" customWidth="1"/>
    <col min="7175" max="7175" width="22.5703125" customWidth="1"/>
    <col min="7176" max="7176" width="18.140625" customWidth="1"/>
    <col min="7177" max="7177" width="14" customWidth="1"/>
    <col min="7178" max="7178" width="18" customWidth="1"/>
    <col min="7425" max="7425" width="54.7109375" customWidth="1"/>
    <col min="7426" max="7426" width="15.28515625" customWidth="1"/>
    <col min="7427" max="7427" width="14.5703125" customWidth="1"/>
    <col min="7428" max="7428" width="15.42578125" customWidth="1"/>
    <col min="7429" max="7429" width="16.7109375" customWidth="1"/>
    <col min="7430" max="7430" width="15.7109375" customWidth="1"/>
    <col min="7431" max="7431" width="22.5703125" customWidth="1"/>
    <col min="7432" max="7432" width="18.140625" customWidth="1"/>
    <col min="7433" max="7433" width="14" customWidth="1"/>
    <col min="7434" max="7434" width="18" customWidth="1"/>
    <col min="7681" max="7681" width="54.7109375" customWidth="1"/>
    <col min="7682" max="7682" width="15.28515625" customWidth="1"/>
    <col min="7683" max="7683" width="14.5703125" customWidth="1"/>
    <col min="7684" max="7684" width="15.42578125" customWidth="1"/>
    <col min="7685" max="7685" width="16.7109375" customWidth="1"/>
    <col min="7686" max="7686" width="15.7109375" customWidth="1"/>
    <col min="7687" max="7687" width="22.5703125" customWidth="1"/>
    <col min="7688" max="7688" width="18.140625" customWidth="1"/>
    <col min="7689" max="7689" width="14" customWidth="1"/>
    <col min="7690" max="7690" width="18" customWidth="1"/>
    <col min="7937" max="7937" width="54.7109375" customWidth="1"/>
    <col min="7938" max="7938" width="15.28515625" customWidth="1"/>
    <col min="7939" max="7939" width="14.5703125" customWidth="1"/>
    <col min="7940" max="7940" width="15.42578125" customWidth="1"/>
    <col min="7941" max="7941" width="16.7109375" customWidth="1"/>
    <col min="7942" max="7942" width="15.7109375" customWidth="1"/>
    <col min="7943" max="7943" width="22.5703125" customWidth="1"/>
    <col min="7944" max="7944" width="18.140625" customWidth="1"/>
    <col min="7945" max="7945" width="14" customWidth="1"/>
    <col min="7946" max="7946" width="18" customWidth="1"/>
    <col min="8193" max="8193" width="54.7109375" customWidth="1"/>
    <col min="8194" max="8194" width="15.28515625" customWidth="1"/>
    <col min="8195" max="8195" width="14.5703125" customWidth="1"/>
    <col min="8196" max="8196" width="15.42578125" customWidth="1"/>
    <col min="8197" max="8197" width="16.7109375" customWidth="1"/>
    <col min="8198" max="8198" width="15.7109375" customWidth="1"/>
    <col min="8199" max="8199" width="22.5703125" customWidth="1"/>
    <col min="8200" max="8200" width="18.140625" customWidth="1"/>
    <col min="8201" max="8201" width="14" customWidth="1"/>
    <col min="8202" max="8202" width="18" customWidth="1"/>
    <col min="8449" max="8449" width="54.7109375" customWidth="1"/>
    <col min="8450" max="8450" width="15.28515625" customWidth="1"/>
    <col min="8451" max="8451" width="14.5703125" customWidth="1"/>
    <col min="8452" max="8452" width="15.42578125" customWidth="1"/>
    <col min="8453" max="8453" width="16.7109375" customWidth="1"/>
    <col min="8454" max="8454" width="15.7109375" customWidth="1"/>
    <col min="8455" max="8455" width="22.5703125" customWidth="1"/>
    <col min="8456" max="8456" width="18.140625" customWidth="1"/>
    <col min="8457" max="8457" width="14" customWidth="1"/>
    <col min="8458" max="8458" width="18" customWidth="1"/>
    <col min="8705" max="8705" width="54.7109375" customWidth="1"/>
    <col min="8706" max="8706" width="15.28515625" customWidth="1"/>
    <col min="8707" max="8707" width="14.5703125" customWidth="1"/>
    <col min="8708" max="8708" width="15.42578125" customWidth="1"/>
    <col min="8709" max="8709" width="16.7109375" customWidth="1"/>
    <col min="8710" max="8710" width="15.7109375" customWidth="1"/>
    <col min="8711" max="8711" width="22.5703125" customWidth="1"/>
    <col min="8712" max="8712" width="18.140625" customWidth="1"/>
    <col min="8713" max="8713" width="14" customWidth="1"/>
    <col min="8714" max="8714" width="18" customWidth="1"/>
    <col min="8961" max="8961" width="54.7109375" customWidth="1"/>
    <col min="8962" max="8962" width="15.28515625" customWidth="1"/>
    <col min="8963" max="8963" width="14.5703125" customWidth="1"/>
    <col min="8964" max="8964" width="15.42578125" customWidth="1"/>
    <col min="8965" max="8965" width="16.7109375" customWidth="1"/>
    <col min="8966" max="8966" width="15.7109375" customWidth="1"/>
    <col min="8967" max="8967" width="22.5703125" customWidth="1"/>
    <col min="8968" max="8968" width="18.140625" customWidth="1"/>
    <col min="8969" max="8969" width="14" customWidth="1"/>
    <col min="8970" max="8970" width="18" customWidth="1"/>
    <col min="9217" max="9217" width="54.7109375" customWidth="1"/>
    <col min="9218" max="9218" width="15.28515625" customWidth="1"/>
    <col min="9219" max="9219" width="14.5703125" customWidth="1"/>
    <col min="9220" max="9220" width="15.42578125" customWidth="1"/>
    <col min="9221" max="9221" width="16.7109375" customWidth="1"/>
    <col min="9222" max="9222" width="15.7109375" customWidth="1"/>
    <col min="9223" max="9223" width="22.5703125" customWidth="1"/>
    <col min="9224" max="9224" width="18.140625" customWidth="1"/>
    <col min="9225" max="9225" width="14" customWidth="1"/>
    <col min="9226" max="9226" width="18" customWidth="1"/>
    <col min="9473" max="9473" width="54.7109375" customWidth="1"/>
    <col min="9474" max="9474" width="15.28515625" customWidth="1"/>
    <col min="9475" max="9475" width="14.5703125" customWidth="1"/>
    <col min="9476" max="9476" width="15.42578125" customWidth="1"/>
    <col min="9477" max="9477" width="16.7109375" customWidth="1"/>
    <col min="9478" max="9478" width="15.7109375" customWidth="1"/>
    <col min="9479" max="9479" width="22.5703125" customWidth="1"/>
    <col min="9480" max="9480" width="18.140625" customWidth="1"/>
    <col min="9481" max="9481" width="14" customWidth="1"/>
    <col min="9482" max="9482" width="18" customWidth="1"/>
    <col min="9729" max="9729" width="54.7109375" customWidth="1"/>
    <col min="9730" max="9730" width="15.28515625" customWidth="1"/>
    <col min="9731" max="9731" width="14.5703125" customWidth="1"/>
    <col min="9732" max="9732" width="15.42578125" customWidth="1"/>
    <col min="9733" max="9733" width="16.7109375" customWidth="1"/>
    <col min="9734" max="9734" width="15.7109375" customWidth="1"/>
    <col min="9735" max="9735" width="22.5703125" customWidth="1"/>
    <col min="9736" max="9736" width="18.140625" customWidth="1"/>
    <col min="9737" max="9737" width="14" customWidth="1"/>
    <col min="9738" max="9738" width="18" customWidth="1"/>
    <col min="9985" max="9985" width="54.7109375" customWidth="1"/>
    <col min="9986" max="9986" width="15.28515625" customWidth="1"/>
    <col min="9987" max="9987" width="14.5703125" customWidth="1"/>
    <col min="9988" max="9988" width="15.42578125" customWidth="1"/>
    <col min="9989" max="9989" width="16.7109375" customWidth="1"/>
    <col min="9990" max="9990" width="15.7109375" customWidth="1"/>
    <col min="9991" max="9991" width="22.5703125" customWidth="1"/>
    <col min="9992" max="9992" width="18.140625" customWidth="1"/>
    <col min="9993" max="9993" width="14" customWidth="1"/>
    <col min="9994" max="9994" width="18" customWidth="1"/>
    <col min="10241" max="10241" width="54.7109375" customWidth="1"/>
    <col min="10242" max="10242" width="15.28515625" customWidth="1"/>
    <col min="10243" max="10243" width="14.5703125" customWidth="1"/>
    <col min="10244" max="10244" width="15.42578125" customWidth="1"/>
    <col min="10245" max="10245" width="16.7109375" customWidth="1"/>
    <col min="10246" max="10246" width="15.7109375" customWidth="1"/>
    <col min="10247" max="10247" width="22.5703125" customWidth="1"/>
    <col min="10248" max="10248" width="18.140625" customWidth="1"/>
    <col min="10249" max="10249" width="14" customWidth="1"/>
    <col min="10250" max="10250" width="18" customWidth="1"/>
    <col min="10497" max="10497" width="54.7109375" customWidth="1"/>
    <col min="10498" max="10498" width="15.28515625" customWidth="1"/>
    <col min="10499" max="10499" width="14.5703125" customWidth="1"/>
    <col min="10500" max="10500" width="15.42578125" customWidth="1"/>
    <col min="10501" max="10501" width="16.7109375" customWidth="1"/>
    <col min="10502" max="10502" width="15.7109375" customWidth="1"/>
    <col min="10503" max="10503" width="22.5703125" customWidth="1"/>
    <col min="10504" max="10504" width="18.140625" customWidth="1"/>
    <col min="10505" max="10505" width="14" customWidth="1"/>
    <col min="10506" max="10506" width="18" customWidth="1"/>
    <col min="10753" max="10753" width="54.7109375" customWidth="1"/>
    <col min="10754" max="10754" width="15.28515625" customWidth="1"/>
    <col min="10755" max="10755" width="14.5703125" customWidth="1"/>
    <col min="10756" max="10756" width="15.42578125" customWidth="1"/>
    <col min="10757" max="10757" width="16.7109375" customWidth="1"/>
    <col min="10758" max="10758" width="15.7109375" customWidth="1"/>
    <col min="10759" max="10759" width="22.5703125" customWidth="1"/>
    <col min="10760" max="10760" width="18.140625" customWidth="1"/>
    <col min="10761" max="10761" width="14" customWidth="1"/>
    <col min="10762" max="10762" width="18" customWidth="1"/>
    <col min="11009" max="11009" width="54.7109375" customWidth="1"/>
    <col min="11010" max="11010" width="15.28515625" customWidth="1"/>
    <col min="11011" max="11011" width="14.5703125" customWidth="1"/>
    <col min="11012" max="11012" width="15.42578125" customWidth="1"/>
    <col min="11013" max="11013" width="16.7109375" customWidth="1"/>
    <col min="11014" max="11014" width="15.7109375" customWidth="1"/>
    <col min="11015" max="11015" width="22.5703125" customWidth="1"/>
    <col min="11016" max="11016" width="18.140625" customWidth="1"/>
    <col min="11017" max="11017" width="14" customWidth="1"/>
    <col min="11018" max="11018" width="18" customWidth="1"/>
    <col min="11265" max="11265" width="54.7109375" customWidth="1"/>
    <col min="11266" max="11266" width="15.28515625" customWidth="1"/>
    <col min="11267" max="11267" width="14.5703125" customWidth="1"/>
    <col min="11268" max="11268" width="15.42578125" customWidth="1"/>
    <col min="11269" max="11269" width="16.7109375" customWidth="1"/>
    <col min="11270" max="11270" width="15.7109375" customWidth="1"/>
    <col min="11271" max="11271" width="22.5703125" customWidth="1"/>
    <col min="11272" max="11272" width="18.140625" customWidth="1"/>
    <col min="11273" max="11273" width="14" customWidth="1"/>
    <col min="11274" max="11274" width="18" customWidth="1"/>
    <col min="11521" max="11521" width="54.7109375" customWidth="1"/>
    <col min="11522" max="11522" width="15.28515625" customWidth="1"/>
    <col min="11523" max="11523" width="14.5703125" customWidth="1"/>
    <col min="11524" max="11524" width="15.42578125" customWidth="1"/>
    <col min="11525" max="11525" width="16.7109375" customWidth="1"/>
    <col min="11526" max="11526" width="15.7109375" customWidth="1"/>
    <col min="11527" max="11527" width="22.5703125" customWidth="1"/>
    <col min="11528" max="11528" width="18.140625" customWidth="1"/>
    <col min="11529" max="11529" width="14" customWidth="1"/>
    <col min="11530" max="11530" width="18" customWidth="1"/>
    <col min="11777" max="11777" width="54.7109375" customWidth="1"/>
    <col min="11778" max="11778" width="15.28515625" customWidth="1"/>
    <col min="11779" max="11779" width="14.5703125" customWidth="1"/>
    <col min="11780" max="11780" width="15.42578125" customWidth="1"/>
    <col min="11781" max="11781" width="16.7109375" customWidth="1"/>
    <col min="11782" max="11782" width="15.7109375" customWidth="1"/>
    <col min="11783" max="11783" width="22.5703125" customWidth="1"/>
    <col min="11784" max="11784" width="18.140625" customWidth="1"/>
    <col min="11785" max="11785" width="14" customWidth="1"/>
    <col min="11786" max="11786" width="18" customWidth="1"/>
    <col min="12033" max="12033" width="54.7109375" customWidth="1"/>
    <col min="12034" max="12034" width="15.28515625" customWidth="1"/>
    <col min="12035" max="12035" width="14.5703125" customWidth="1"/>
    <col min="12036" max="12036" width="15.42578125" customWidth="1"/>
    <col min="12037" max="12037" width="16.7109375" customWidth="1"/>
    <col min="12038" max="12038" width="15.7109375" customWidth="1"/>
    <col min="12039" max="12039" width="22.5703125" customWidth="1"/>
    <col min="12040" max="12040" width="18.140625" customWidth="1"/>
    <col min="12041" max="12041" width="14" customWidth="1"/>
    <col min="12042" max="12042" width="18" customWidth="1"/>
    <col min="12289" max="12289" width="54.7109375" customWidth="1"/>
    <col min="12290" max="12290" width="15.28515625" customWidth="1"/>
    <col min="12291" max="12291" width="14.5703125" customWidth="1"/>
    <col min="12292" max="12292" width="15.42578125" customWidth="1"/>
    <col min="12293" max="12293" width="16.7109375" customWidth="1"/>
    <col min="12294" max="12294" width="15.7109375" customWidth="1"/>
    <col min="12295" max="12295" width="22.5703125" customWidth="1"/>
    <col min="12296" max="12296" width="18.140625" customWidth="1"/>
    <col min="12297" max="12297" width="14" customWidth="1"/>
    <col min="12298" max="12298" width="18" customWidth="1"/>
    <col min="12545" max="12545" width="54.7109375" customWidth="1"/>
    <col min="12546" max="12546" width="15.28515625" customWidth="1"/>
    <col min="12547" max="12547" width="14.5703125" customWidth="1"/>
    <col min="12548" max="12548" width="15.42578125" customWidth="1"/>
    <col min="12549" max="12549" width="16.7109375" customWidth="1"/>
    <col min="12550" max="12550" width="15.7109375" customWidth="1"/>
    <col min="12551" max="12551" width="22.5703125" customWidth="1"/>
    <col min="12552" max="12552" width="18.140625" customWidth="1"/>
    <col min="12553" max="12553" width="14" customWidth="1"/>
    <col min="12554" max="12554" width="18" customWidth="1"/>
    <col min="12801" max="12801" width="54.7109375" customWidth="1"/>
    <col min="12802" max="12802" width="15.28515625" customWidth="1"/>
    <col min="12803" max="12803" width="14.5703125" customWidth="1"/>
    <col min="12804" max="12804" width="15.42578125" customWidth="1"/>
    <col min="12805" max="12805" width="16.7109375" customWidth="1"/>
    <col min="12806" max="12806" width="15.7109375" customWidth="1"/>
    <col min="12807" max="12807" width="22.5703125" customWidth="1"/>
    <col min="12808" max="12808" width="18.140625" customWidth="1"/>
    <col min="12809" max="12809" width="14" customWidth="1"/>
    <col min="12810" max="12810" width="18" customWidth="1"/>
    <col min="13057" max="13057" width="54.7109375" customWidth="1"/>
    <col min="13058" max="13058" width="15.28515625" customWidth="1"/>
    <col min="13059" max="13059" width="14.5703125" customWidth="1"/>
    <col min="13060" max="13060" width="15.42578125" customWidth="1"/>
    <col min="13061" max="13061" width="16.7109375" customWidth="1"/>
    <col min="13062" max="13062" width="15.7109375" customWidth="1"/>
    <col min="13063" max="13063" width="22.5703125" customWidth="1"/>
    <col min="13064" max="13064" width="18.140625" customWidth="1"/>
    <col min="13065" max="13065" width="14" customWidth="1"/>
    <col min="13066" max="13066" width="18" customWidth="1"/>
    <col min="13313" max="13313" width="54.7109375" customWidth="1"/>
    <col min="13314" max="13314" width="15.28515625" customWidth="1"/>
    <col min="13315" max="13315" width="14.5703125" customWidth="1"/>
    <col min="13316" max="13316" width="15.42578125" customWidth="1"/>
    <col min="13317" max="13317" width="16.7109375" customWidth="1"/>
    <col min="13318" max="13318" width="15.7109375" customWidth="1"/>
    <col min="13319" max="13319" width="22.5703125" customWidth="1"/>
    <col min="13320" max="13320" width="18.140625" customWidth="1"/>
    <col min="13321" max="13321" width="14" customWidth="1"/>
    <col min="13322" max="13322" width="18" customWidth="1"/>
    <col min="13569" max="13569" width="54.7109375" customWidth="1"/>
    <col min="13570" max="13570" width="15.28515625" customWidth="1"/>
    <col min="13571" max="13571" width="14.5703125" customWidth="1"/>
    <col min="13572" max="13572" width="15.42578125" customWidth="1"/>
    <col min="13573" max="13573" width="16.7109375" customWidth="1"/>
    <col min="13574" max="13574" width="15.7109375" customWidth="1"/>
    <col min="13575" max="13575" width="22.5703125" customWidth="1"/>
    <col min="13576" max="13576" width="18.140625" customWidth="1"/>
    <col min="13577" max="13577" width="14" customWidth="1"/>
    <col min="13578" max="13578" width="18" customWidth="1"/>
    <col min="13825" max="13825" width="54.7109375" customWidth="1"/>
    <col min="13826" max="13826" width="15.28515625" customWidth="1"/>
    <col min="13827" max="13827" width="14.5703125" customWidth="1"/>
    <col min="13828" max="13828" width="15.42578125" customWidth="1"/>
    <col min="13829" max="13829" width="16.7109375" customWidth="1"/>
    <col min="13830" max="13830" width="15.7109375" customWidth="1"/>
    <col min="13831" max="13831" width="22.5703125" customWidth="1"/>
    <col min="13832" max="13832" width="18.140625" customWidth="1"/>
    <col min="13833" max="13833" width="14" customWidth="1"/>
    <col min="13834" max="13834" width="18" customWidth="1"/>
    <col min="14081" max="14081" width="54.7109375" customWidth="1"/>
    <col min="14082" max="14082" width="15.28515625" customWidth="1"/>
    <col min="14083" max="14083" width="14.5703125" customWidth="1"/>
    <col min="14084" max="14084" width="15.42578125" customWidth="1"/>
    <col min="14085" max="14085" width="16.7109375" customWidth="1"/>
    <col min="14086" max="14086" width="15.7109375" customWidth="1"/>
    <col min="14087" max="14087" width="22.5703125" customWidth="1"/>
    <col min="14088" max="14088" width="18.140625" customWidth="1"/>
    <col min="14089" max="14089" width="14" customWidth="1"/>
    <col min="14090" max="14090" width="18" customWidth="1"/>
    <col min="14337" max="14337" width="54.7109375" customWidth="1"/>
    <col min="14338" max="14338" width="15.28515625" customWidth="1"/>
    <col min="14339" max="14339" width="14.5703125" customWidth="1"/>
    <col min="14340" max="14340" width="15.42578125" customWidth="1"/>
    <col min="14341" max="14341" width="16.7109375" customWidth="1"/>
    <col min="14342" max="14342" width="15.7109375" customWidth="1"/>
    <col min="14343" max="14343" width="22.5703125" customWidth="1"/>
    <col min="14344" max="14344" width="18.140625" customWidth="1"/>
    <col min="14345" max="14345" width="14" customWidth="1"/>
    <col min="14346" max="14346" width="18" customWidth="1"/>
    <col min="14593" max="14593" width="54.7109375" customWidth="1"/>
    <col min="14594" max="14594" width="15.28515625" customWidth="1"/>
    <col min="14595" max="14595" width="14.5703125" customWidth="1"/>
    <col min="14596" max="14596" width="15.42578125" customWidth="1"/>
    <col min="14597" max="14597" width="16.7109375" customWidth="1"/>
    <col min="14598" max="14598" width="15.7109375" customWidth="1"/>
    <col min="14599" max="14599" width="22.5703125" customWidth="1"/>
    <col min="14600" max="14600" width="18.140625" customWidth="1"/>
    <col min="14601" max="14601" width="14" customWidth="1"/>
    <col min="14602" max="14602" width="18" customWidth="1"/>
    <col min="14849" max="14849" width="54.7109375" customWidth="1"/>
    <col min="14850" max="14850" width="15.28515625" customWidth="1"/>
    <col min="14851" max="14851" width="14.5703125" customWidth="1"/>
    <col min="14852" max="14852" width="15.42578125" customWidth="1"/>
    <col min="14853" max="14853" width="16.7109375" customWidth="1"/>
    <col min="14854" max="14854" width="15.7109375" customWidth="1"/>
    <col min="14855" max="14855" width="22.5703125" customWidth="1"/>
    <col min="14856" max="14856" width="18.140625" customWidth="1"/>
    <col min="14857" max="14857" width="14" customWidth="1"/>
    <col min="14858" max="14858" width="18" customWidth="1"/>
    <col min="15105" max="15105" width="54.7109375" customWidth="1"/>
    <col min="15106" max="15106" width="15.28515625" customWidth="1"/>
    <col min="15107" max="15107" width="14.5703125" customWidth="1"/>
    <col min="15108" max="15108" width="15.42578125" customWidth="1"/>
    <col min="15109" max="15109" width="16.7109375" customWidth="1"/>
    <col min="15110" max="15110" width="15.7109375" customWidth="1"/>
    <col min="15111" max="15111" width="22.5703125" customWidth="1"/>
    <col min="15112" max="15112" width="18.140625" customWidth="1"/>
    <col min="15113" max="15113" width="14" customWidth="1"/>
    <col min="15114" max="15114" width="18" customWidth="1"/>
    <col min="15361" max="15361" width="54.7109375" customWidth="1"/>
    <col min="15362" max="15362" width="15.28515625" customWidth="1"/>
    <col min="15363" max="15363" width="14.5703125" customWidth="1"/>
    <col min="15364" max="15364" width="15.42578125" customWidth="1"/>
    <col min="15365" max="15365" width="16.7109375" customWidth="1"/>
    <col min="15366" max="15366" width="15.7109375" customWidth="1"/>
    <col min="15367" max="15367" width="22.5703125" customWidth="1"/>
    <col min="15368" max="15368" width="18.140625" customWidth="1"/>
    <col min="15369" max="15369" width="14" customWidth="1"/>
    <col min="15370" max="15370" width="18" customWidth="1"/>
    <col min="15617" max="15617" width="54.7109375" customWidth="1"/>
    <col min="15618" max="15618" width="15.28515625" customWidth="1"/>
    <col min="15619" max="15619" width="14.5703125" customWidth="1"/>
    <col min="15620" max="15620" width="15.42578125" customWidth="1"/>
    <col min="15621" max="15621" width="16.7109375" customWidth="1"/>
    <col min="15622" max="15622" width="15.7109375" customWidth="1"/>
    <col min="15623" max="15623" width="22.5703125" customWidth="1"/>
    <col min="15624" max="15624" width="18.140625" customWidth="1"/>
    <col min="15625" max="15625" width="14" customWidth="1"/>
    <col min="15626" max="15626" width="18" customWidth="1"/>
    <col min="15873" max="15873" width="54.7109375" customWidth="1"/>
    <col min="15874" max="15874" width="15.28515625" customWidth="1"/>
    <col min="15875" max="15875" width="14.5703125" customWidth="1"/>
    <col min="15876" max="15876" width="15.42578125" customWidth="1"/>
    <col min="15877" max="15877" width="16.7109375" customWidth="1"/>
    <col min="15878" max="15878" width="15.7109375" customWidth="1"/>
    <col min="15879" max="15879" width="22.5703125" customWidth="1"/>
    <col min="15880" max="15880" width="18.140625" customWidth="1"/>
    <col min="15881" max="15881" width="14" customWidth="1"/>
    <col min="15882" max="15882" width="18" customWidth="1"/>
    <col min="16129" max="16129" width="54.7109375" customWidth="1"/>
    <col min="16130" max="16130" width="15.28515625" customWidth="1"/>
    <col min="16131" max="16131" width="14.5703125" customWidth="1"/>
    <col min="16132" max="16132" width="15.42578125" customWidth="1"/>
    <col min="16133" max="16133" width="16.7109375" customWidth="1"/>
    <col min="16134" max="16134" width="15.7109375" customWidth="1"/>
    <col min="16135" max="16135" width="22.5703125" customWidth="1"/>
    <col min="16136" max="16136" width="18.140625" customWidth="1"/>
    <col min="16137" max="16137" width="14" customWidth="1"/>
    <col min="16138" max="16138" width="18" customWidth="1"/>
  </cols>
  <sheetData>
    <row r="1" spans="1:12" ht="20.25" customHeight="1" x14ac:dyDescent="0.25">
      <c r="A1" s="303" t="s">
        <v>364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2" x14ac:dyDescent="0.25">
      <c r="A2" s="114"/>
      <c r="B2" s="26"/>
      <c r="C2" s="32"/>
      <c r="D2" s="26"/>
      <c r="E2" s="26"/>
      <c r="F2" s="26"/>
      <c r="G2" s="26"/>
      <c r="H2" s="26"/>
      <c r="I2" s="26"/>
      <c r="J2" s="196" t="s">
        <v>325</v>
      </c>
    </row>
    <row r="3" spans="1:12" ht="15" customHeight="1" x14ac:dyDescent="0.25">
      <c r="A3" s="313" t="s">
        <v>250</v>
      </c>
      <c r="B3" s="103"/>
      <c r="C3" s="108"/>
      <c r="D3" s="108"/>
      <c r="E3" s="109"/>
      <c r="F3" s="104"/>
      <c r="G3" s="104"/>
      <c r="H3" s="104"/>
      <c r="I3" s="104"/>
      <c r="J3" s="104"/>
    </row>
    <row r="4" spans="1:12" ht="15" customHeight="1" x14ac:dyDescent="0.25">
      <c r="A4" s="314"/>
      <c r="B4" s="316" t="s">
        <v>326</v>
      </c>
      <c r="C4" s="317"/>
      <c r="D4" s="317"/>
      <c r="E4" s="318"/>
      <c r="F4" s="319" t="s">
        <v>340</v>
      </c>
      <c r="G4" s="319" t="s">
        <v>341</v>
      </c>
      <c r="H4" s="319" t="s">
        <v>327</v>
      </c>
      <c r="I4" s="319" t="s">
        <v>328</v>
      </c>
      <c r="J4" s="319" t="s">
        <v>329</v>
      </c>
    </row>
    <row r="5" spans="1:12" ht="15" customHeight="1" x14ac:dyDescent="0.25">
      <c r="A5" s="314"/>
      <c r="B5" s="321" t="s">
        <v>36</v>
      </c>
      <c r="C5" s="324" t="s">
        <v>342</v>
      </c>
      <c r="D5" s="327" t="s">
        <v>37</v>
      </c>
      <c r="E5" s="328"/>
      <c r="F5" s="319"/>
      <c r="G5" s="319"/>
      <c r="H5" s="319"/>
      <c r="I5" s="319"/>
      <c r="J5" s="319"/>
    </row>
    <row r="6" spans="1:12" ht="15" customHeight="1" x14ac:dyDescent="0.25">
      <c r="A6" s="314"/>
      <c r="B6" s="322"/>
      <c r="C6" s="325"/>
      <c r="D6" s="329" t="s">
        <v>38</v>
      </c>
      <c r="E6" s="321" t="s">
        <v>39</v>
      </c>
      <c r="F6" s="319"/>
      <c r="G6" s="319"/>
      <c r="H6" s="319"/>
      <c r="I6" s="319"/>
      <c r="J6" s="319"/>
    </row>
    <row r="7" spans="1:12" ht="15" customHeight="1" x14ac:dyDescent="0.25">
      <c r="A7" s="315"/>
      <c r="B7" s="323"/>
      <c r="C7" s="326"/>
      <c r="D7" s="330"/>
      <c r="E7" s="323"/>
      <c r="F7" s="320"/>
      <c r="G7" s="320"/>
      <c r="H7" s="320"/>
      <c r="I7" s="320"/>
      <c r="J7" s="320"/>
    </row>
    <row r="8" spans="1:12" x14ac:dyDescent="0.25">
      <c r="A8" s="100" t="s">
        <v>3</v>
      </c>
      <c r="B8" s="105">
        <v>1</v>
      </c>
      <c r="C8" s="105">
        <v>2</v>
      </c>
      <c r="D8" s="105">
        <v>3</v>
      </c>
      <c r="E8" s="105">
        <v>4</v>
      </c>
      <c r="F8" s="106">
        <v>5</v>
      </c>
      <c r="G8" s="106">
        <v>6</v>
      </c>
      <c r="H8" s="106">
        <v>7</v>
      </c>
      <c r="I8" s="106">
        <v>8</v>
      </c>
      <c r="J8" s="106">
        <v>9</v>
      </c>
    </row>
    <row r="9" spans="1:12" x14ac:dyDescent="0.25">
      <c r="A9" s="114"/>
      <c r="B9" s="26"/>
      <c r="C9" s="32"/>
      <c r="D9" s="26"/>
      <c r="E9" s="26"/>
      <c r="F9" s="26"/>
      <c r="G9" s="26"/>
      <c r="H9" s="26"/>
      <c r="I9" s="26"/>
      <c r="J9" s="26"/>
    </row>
    <row r="10" spans="1:12" x14ac:dyDescent="0.25">
      <c r="A10" s="206" t="s">
        <v>42</v>
      </c>
      <c r="B10" s="199">
        <v>21834872500.890484</v>
      </c>
      <c r="C10" s="200">
        <v>109.30926406832762</v>
      </c>
      <c r="D10" s="199">
        <v>2605846778.6315455</v>
      </c>
      <c r="E10" s="199">
        <v>1575585208.6094553</v>
      </c>
      <c r="F10" s="199">
        <v>69034874.366490841</v>
      </c>
      <c r="G10" s="199">
        <v>28027280.001653951</v>
      </c>
      <c r="H10" s="199">
        <v>509897599.64904422</v>
      </c>
      <c r="I10" s="199">
        <v>81959185.774074167</v>
      </c>
      <c r="J10" s="199">
        <v>102610559.61284773</v>
      </c>
      <c r="L10" s="12"/>
    </row>
    <row r="11" spans="1:12" x14ac:dyDescent="0.25">
      <c r="A11" s="207" t="s">
        <v>43</v>
      </c>
      <c r="B11" s="208"/>
      <c r="C11" s="203"/>
      <c r="D11" s="208"/>
      <c r="E11" s="208"/>
      <c r="F11" s="208"/>
      <c r="G11" s="208"/>
      <c r="H11" s="208"/>
      <c r="I11" s="208"/>
      <c r="J11" s="208"/>
    </row>
    <row r="12" spans="1:12" x14ac:dyDescent="0.25">
      <c r="A12" s="206" t="s">
        <v>153</v>
      </c>
      <c r="B12" s="199">
        <v>9021664180.9314308</v>
      </c>
      <c r="C12" s="200">
        <v>110.05736827718322</v>
      </c>
      <c r="D12" s="199">
        <v>1010910040.2939955</v>
      </c>
      <c r="E12" s="199">
        <v>784438945.30075336</v>
      </c>
      <c r="F12" s="199">
        <v>28283578.956584789</v>
      </c>
      <c r="G12" s="199">
        <v>9658400.7146713901</v>
      </c>
      <c r="H12" s="199">
        <v>229897820.33202067</v>
      </c>
      <c r="I12" s="199">
        <v>33652134.805790484</v>
      </c>
      <c r="J12" s="199">
        <v>38600125.580905966</v>
      </c>
    </row>
    <row r="13" spans="1:12" x14ac:dyDescent="0.25">
      <c r="A13" s="207" t="s">
        <v>43</v>
      </c>
      <c r="B13" s="208"/>
      <c r="C13" s="203"/>
      <c r="D13" s="208"/>
      <c r="E13" s="208"/>
      <c r="F13" s="208"/>
      <c r="G13" s="208"/>
      <c r="H13" s="208"/>
      <c r="I13" s="208"/>
      <c r="J13" s="208"/>
    </row>
    <row r="14" spans="1:12" x14ac:dyDescent="0.25">
      <c r="A14" s="206" t="s">
        <v>154</v>
      </c>
      <c r="B14" s="199">
        <v>8354784863.7017612</v>
      </c>
      <c r="C14" s="200">
        <v>110.00015949584014</v>
      </c>
      <c r="D14" s="199">
        <v>930361042.18424726</v>
      </c>
      <c r="E14" s="199">
        <v>740009951.85605812</v>
      </c>
      <c r="F14" s="199">
        <v>27427611.982370451</v>
      </c>
      <c r="G14" s="199">
        <v>9214894.8146713898</v>
      </c>
      <c r="H14" s="199">
        <v>216680832.49120545</v>
      </c>
      <c r="I14" s="199">
        <v>31260296.396058246</v>
      </c>
      <c r="J14" s="199">
        <v>34730302.355615176</v>
      </c>
    </row>
    <row r="15" spans="1:12" ht="15" customHeight="1" x14ac:dyDescent="0.25">
      <c r="A15" s="207" t="s">
        <v>155</v>
      </c>
      <c r="B15" s="204"/>
      <c r="C15" s="205"/>
      <c r="D15" s="204"/>
      <c r="E15" s="204"/>
      <c r="F15" s="204"/>
      <c r="G15" s="204"/>
      <c r="H15" s="204"/>
      <c r="I15" s="204"/>
      <c r="J15" s="204"/>
    </row>
    <row r="16" spans="1:12" ht="15" customHeight="1" x14ac:dyDescent="0.25">
      <c r="A16" s="207" t="s">
        <v>156</v>
      </c>
      <c r="B16" s="204">
        <v>2819450249.5681944</v>
      </c>
      <c r="C16" s="205">
        <v>113.94481824600429</v>
      </c>
      <c r="D16" s="204">
        <v>305146739.40600604</v>
      </c>
      <c r="E16" s="204">
        <v>271860689.61493963</v>
      </c>
      <c r="F16" s="204">
        <v>8955914.2332983501</v>
      </c>
      <c r="G16" s="204">
        <v>3881622</v>
      </c>
      <c r="H16" s="204">
        <v>94980044.649001047</v>
      </c>
      <c r="I16" s="204">
        <v>9700838.6344625</v>
      </c>
      <c r="J16" s="204">
        <v>13771151.937346172</v>
      </c>
    </row>
    <row r="17" spans="1:10" ht="15" customHeight="1" x14ac:dyDescent="0.25">
      <c r="A17" s="207" t="s">
        <v>157</v>
      </c>
      <c r="B17" s="204">
        <v>2318891938.2301326</v>
      </c>
      <c r="C17" s="205">
        <v>100.78981110594518</v>
      </c>
      <c r="D17" s="204">
        <v>268996498.2707231</v>
      </c>
      <c r="E17" s="204">
        <v>201471482.11469153</v>
      </c>
      <c r="F17" s="204">
        <v>8641605.7650701404</v>
      </c>
      <c r="G17" s="204">
        <v>4605938.1111026797</v>
      </c>
      <c r="H17" s="204">
        <v>47931460.3387812</v>
      </c>
      <c r="I17" s="204">
        <v>14138335.23611515</v>
      </c>
      <c r="J17" s="204">
        <v>8423424.9246645309</v>
      </c>
    </row>
    <row r="18" spans="1:10" ht="15" customHeight="1" x14ac:dyDescent="0.25">
      <c r="A18" s="207" t="s">
        <v>158</v>
      </c>
      <c r="B18" s="204">
        <v>1403372832.9452069</v>
      </c>
      <c r="C18" s="205">
        <v>107.67394037283651</v>
      </c>
      <c r="D18" s="204">
        <v>137429688.17098108</v>
      </c>
      <c r="E18" s="204">
        <v>95470788.434875816</v>
      </c>
      <c r="F18" s="204">
        <v>6249226.3998154402</v>
      </c>
      <c r="G18" s="204">
        <v>179393</v>
      </c>
      <c r="H18" s="204">
        <v>36518272.157723002</v>
      </c>
      <c r="I18" s="204">
        <v>3336761.0599176697</v>
      </c>
      <c r="J18" s="204">
        <v>5295245.9872339666</v>
      </c>
    </row>
    <row r="19" spans="1:10" ht="15" customHeight="1" x14ac:dyDescent="0.25">
      <c r="A19" s="207" t="s">
        <v>159</v>
      </c>
      <c r="B19" s="204">
        <v>821271131.00946093</v>
      </c>
      <c r="C19" s="205">
        <v>105.97824006685488</v>
      </c>
      <c r="D19" s="204">
        <v>110575620.07332394</v>
      </c>
      <c r="E19" s="204">
        <v>94852632.979258254</v>
      </c>
      <c r="F19" s="204">
        <v>742193</v>
      </c>
      <c r="G19" s="204">
        <v>503989</v>
      </c>
      <c r="H19" s="204">
        <v>13650993.609003937</v>
      </c>
      <c r="I19" s="204">
        <v>1310639.5</v>
      </c>
      <c r="J19" s="204">
        <v>3026086.1365800202</v>
      </c>
    </row>
    <row r="20" spans="1:10" ht="15" customHeight="1" x14ac:dyDescent="0.25">
      <c r="A20" s="207"/>
      <c r="B20" s="204">
        <v>991798711.94876707</v>
      </c>
      <c r="C20" s="205">
        <v>133.69617555995353</v>
      </c>
      <c r="D20" s="204">
        <v>108212496.26321304</v>
      </c>
      <c r="E20" s="204">
        <v>76354358.712292835</v>
      </c>
      <c r="F20" s="204">
        <v>2838672.5841865204</v>
      </c>
      <c r="G20" s="204">
        <v>43952.70356871</v>
      </c>
      <c r="H20" s="204">
        <v>23600061.736696258</v>
      </c>
      <c r="I20" s="204">
        <v>2773721.9655629303</v>
      </c>
      <c r="J20" s="204">
        <v>4214393.3697904898</v>
      </c>
    </row>
    <row r="21" spans="1:10" ht="15" customHeight="1" x14ac:dyDescent="0.25">
      <c r="A21" s="207" t="s">
        <v>160</v>
      </c>
      <c r="B21" s="204">
        <v>304701338.47658163</v>
      </c>
      <c r="C21" s="205">
        <v>115.75799680357642</v>
      </c>
      <c r="D21" s="204">
        <v>37133167.579931259</v>
      </c>
      <c r="E21" s="204">
        <v>18954619.316736061</v>
      </c>
      <c r="F21" s="204">
        <v>475960.70714225998</v>
      </c>
      <c r="G21" s="204">
        <v>435036</v>
      </c>
      <c r="H21" s="204">
        <v>5504905.6297109202</v>
      </c>
      <c r="I21" s="204">
        <v>1456240.1832459497</v>
      </c>
      <c r="J21" s="204">
        <v>1955360.3554776101</v>
      </c>
    </row>
    <row r="22" spans="1:10" ht="15" customHeight="1" x14ac:dyDescent="0.25">
      <c r="A22" s="207" t="s">
        <v>161</v>
      </c>
      <c r="B22" s="204">
        <v>130089728.02605732</v>
      </c>
      <c r="C22" s="205">
        <v>102.61330577415573</v>
      </c>
      <c r="D22" s="204">
        <v>15141266.445773521</v>
      </c>
      <c r="E22" s="204">
        <v>8019054.2370521994</v>
      </c>
      <c r="F22" s="204">
        <v>271507.99207208003</v>
      </c>
      <c r="G22" s="204">
        <v>0</v>
      </c>
      <c r="H22" s="204">
        <v>3036345.2387311696</v>
      </c>
      <c r="I22" s="204">
        <v>254041.66667656001</v>
      </c>
      <c r="J22" s="204">
        <v>523886.21382934996</v>
      </c>
    </row>
    <row r="23" spans="1:10" ht="15" customHeight="1" x14ac:dyDescent="0.25">
      <c r="A23" s="207" t="s">
        <v>162</v>
      </c>
      <c r="B23" s="204">
        <v>232088250.72702897</v>
      </c>
      <c r="C23" s="205">
        <v>109.48051874752882</v>
      </c>
      <c r="D23" s="204">
        <v>28274564.084043458</v>
      </c>
      <c r="E23" s="204">
        <v>17455319.890906971</v>
      </c>
      <c r="F23" s="204">
        <v>108498.27500000001</v>
      </c>
      <c r="G23" s="204">
        <v>8469.9000000000015</v>
      </c>
      <c r="H23" s="204">
        <v>4675736.9723731298</v>
      </c>
      <c r="I23" s="204">
        <v>681556.55980973004</v>
      </c>
      <c r="J23" s="204">
        <v>1390576.6559838299</v>
      </c>
    </row>
    <row r="24" spans="1:10" ht="15" customHeight="1" x14ac:dyDescent="0.25">
      <c r="A24" s="207" t="s">
        <v>43</v>
      </c>
      <c r="B24" s="208"/>
      <c r="C24" s="203"/>
      <c r="D24" s="208"/>
      <c r="E24" s="208"/>
      <c r="F24" s="208"/>
      <c r="G24" s="208"/>
      <c r="H24" s="208"/>
      <c r="I24" s="208"/>
      <c r="J24" s="208"/>
    </row>
    <row r="25" spans="1:10" ht="15" customHeight="1" x14ac:dyDescent="0.25">
      <c r="A25" s="206" t="s">
        <v>163</v>
      </c>
      <c r="B25" s="199">
        <v>1700569850.7925453</v>
      </c>
      <c r="C25" s="200">
        <v>109.24634811443113</v>
      </c>
      <c r="D25" s="199">
        <v>202164605.45352998</v>
      </c>
      <c r="E25" s="199">
        <v>82889315.016496524</v>
      </c>
      <c r="F25" s="199">
        <v>5390747.4618041199</v>
      </c>
      <c r="G25" s="199">
        <v>2345345.2988395095</v>
      </c>
      <c r="H25" s="199">
        <v>33551447.141257778</v>
      </c>
      <c r="I25" s="199">
        <v>5685530.3945550602</v>
      </c>
      <c r="J25" s="199">
        <v>7957612.3899981305</v>
      </c>
    </row>
    <row r="26" spans="1:10" ht="15" customHeight="1" x14ac:dyDescent="0.25">
      <c r="A26" s="207" t="s">
        <v>43</v>
      </c>
      <c r="B26" s="208"/>
      <c r="C26" s="203"/>
      <c r="D26" s="208"/>
      <c r="E26" s="208"/>
      <c r="F26" s="208"/>
      <c r="G26" s="208"/>
      <c r="H26" s="208"/>
      <c r="I26" s="208"/>
      <c r="J26" s="208"/>
    </row>
    <row r="27" spans="1:10" ht="15" customHeight="1" x14ac:dyDescent="0.25">
      <c r="A27" s="207" t="s">
        <v>164</v>
      </c>
      <c r="B27" s="204">
        <v>259041042.0842115</v>
      </c>
      <c r="C27" s="205">
        <v>113.76203147536603</v>
      </c>
      <c r="D27" s="204">
        <v>29563812.450772535</v>
      </c>
      <c r="E27" s="204">
        <v>9668150.990638271</v>
      </c>
      <c r="F27" s="204">
        <v>973540.84443459997</v>
      </c>
      <c r="G27" s="204">
        <v>46581</v>
      </c>
      <c r="H27" s="204">
        <v>6264524.6015634388</v>
      </c>
      <c r="I27" s="204">
        <v>430993.99995775998</v>
      </c>
      <c r="J27" s="204">
        <v>1163463.1627857699</v>
      </c>
    </row>
    <row r="28" spans="1:10" ht="15" customHeight="1" x14ac:dyDescent="0.25">
      <c r="A28" s="207" t="s">
        <v>165</v>
      </c>
      <c r="B28" s="204">
        <v>225228369.87673533</v>
      </c>
      <c r="C28" s="205">
        <v>105.89625116770264</v>
      </c>
      <c r="D28" s="204">
        <v>24355212.542930063</v>
      </c>
      <c r="E28" s="204">
        <v>9569171.1577286609</v>
      </c>
      <c r="F28" s="204">
        <v>1032912</v>
      </c>
      <c r="G28" s="204">
        <v>0</v>
      </c>
      <c r="H28" s="204">
        <v>3665532.4677890008</v>
      </c>
      <c r="I28" s="204">
        <v>503054.39715423004</v>
      </c>
      <c r="J28" s="204">
        <v>1058602.45467306</v>
      </c>
    </row>
    <row r="29" spans="1:10" ht="15" customHeight="1" x14ac:dyDescent="0.25">
      <c r="A29" s="207" t="s">
        <v>166</v>
      </c>
      <c r="B29" s="204">
        <v>103686703.59166598</v>
      </c>
      <c r="C29" s="205">
        <v>106.4656156149735</v>
      </c>
      <c r="D29" s="204">
        <v>12406672.852412371</v>
      </c>
      <c r="E29" s="204">
        <v>5286772.5555265704</v>
      </c>
      <c r="F29" s="204">
        <v>110399.88888795</v>
      </c>
      <c r="G29" s="204">
        <v>3782</v>
      </c>
      <c r="H29" s="204">
        <v>1348439.17545299</v>
      </c>
      <c r="I29" s="204">
        <v>511120</v>
      </c>
      <c r="J29" s="204">
        <v>464270.76305397996</v>
      </c>
    </row>
    <row r="30" spans="1:10" ht="15" customHeight="1" x14ac:dyDescent="0.25">
      <c r="A30" s="207" t="s">
        <v>167</v>
      </c>
      <c r="B30" s="204">
        <v>192577686.08761537</v>
      </c>
      <c r="C30" s="205">
        <v>109.61137269657667</v>
      </c>
      <c r="D30" s="204">
        <v>22819682.427280966</v>
      </c>
      <c r="E30" s="204">
        <v>12785817.33964831</v>
      </c>
      <c r="F30" s="204">
        <v>756670</v>
      </c>
      <c r="G30" s="204">
        <v>1773304.7341999998</v>
      </c>
      <c r="H30" s="204">
        <v>4917854.064342251</v>
      </c>
      <c r="I30" s="204">
        <v>588317.27377136995</v>
      </c>
      <c r="J30" s="204">
        <v>775085.25092382019</v>
      </c>
    </row>
    <row r="31" spans="1:10" ht="15" customHeight="1" x14ac:dyDescent="0.25">
      <c r="A31" s="207" t="s">
        <v>168</v>
      </c>
      <c r="B31" s="204">
        <v>126004497.36219724</v>
      </c>
      <c r="C31" s="205">
        <v>123.77974338090982</v>
      </c>
      <c r="D31" s="204">
        <v>15469702.393439401</v>
      </c>
      <c r="E31" s="204">
        <v>6301447.0192417009</v>
      </c>
      <c r="F31" s="204">
        <v>91609.763626109998</v>
      </c>
      <c r="G31" s="204">
        <v>38456.999961200003</v>
      </c>
      <c r="H31" s="204">
        <v>3693512.0329306396</v>
      </c>
      <c r="I31" s="204">
        <v>414357.95180807001</v>
      </c>
      <c r="J31" s="204">
        <v>551866.87760656013</v>
      </c>
    </row>
    <row r="32" spans="1:10" ht="15" customHeight="1" x14ac:dyDescent="0.25">
      <c r="A32" s="207" t="s">
        <v>169</v>
      </c>
      <c r="B32" s="204">
        <v>204550595.4143728</v>
      </c>
      <c r="C32" s="205">
        <v>104.60361086737568</v>
      </c>
      <c r="D32" s="204">
        <v>28992315.988957554</v>
      </c>
      <c r="E32" s="204">
        <v>4342295.2202139907</v>
      </c>
      <c r="F32" s="204">
        <v>242414.84593638999</v>
      </c>
      <c r="G32" s="204">
        <v>0</v>
      </c>
      <c r="H32" s="204">
        <v>1857643.6189957201</v>
      </c>
      <c r="I32" s="204">
        <v>1083201.910716</v>
      </c>
      <c r="J32" s="204">
        <v>1205544.7174880803</v>
      </c>
    </row>
    <row r="33" spans="1:10" ht="15" customHeight="1" x14ac:dyDescent="0.25">
      <c r="A33" s="207" t="s">
        <v>170</v>
      </c>
      <c r="B33" s="204">
        <v>589480956.37574732</v>
      </c>
      <c r="C33" s="205">
        <v>107.99938826594064</v>
      </c>
      <c r="D33" s="204">
        <v>68557206.797737092</v>
      </c>
      <c r="E33" s="204">
        <v>34935660.73349902</v>
      </c>
      <c r="F33" s="204">
        <v>2183200.1189190699</v>
      </c>
      <c r="G33" s="204">
        <v>483220.56467830995</v>
      </c>
      <c r="H33" s="204">
        <v>11803941.18018374</v>
      </c>
      <c r="I33" s="204">
        <v>2154484.8611476305</v>
      </c>
      <c r="J33" s="204">
        <v>2738779.1634668601</v>
      </c>
    </row>
    <row r="34" spans="1:10" ht="15" customHeight="1" x14ac:dyDescent="0.25">
      <c r="A34" s="207" t="s">
        <v>43</v>
      </c>
      <c r="B34" s="204"/>
      <c r="C34" s="205"/>
      <c r="D34" s="204"/>
      <c r="E34" s="204"/>
      <c r="F34" s="204"/>
      <c r="G34" s="204"/>
      <c r="H34" s="204"/>
      <c r="I34" s="204"/>
      <c r="J34" s="204"/>
    </row>
    <row r="35" spans="1:10" ht="15" customHeight="1" x14ac:dyDescent="0.25">
      <c r="A35" s="206" t="s">
        <v>171</v>
      </c>
      <c r="B35" s="199">
        <v>1912336447.0572529</v>
      </c>
      <c r="C35" s="200">
        <v>107.05360223691007</v>
      </c>
      <c r="D35" s="199">
        <v>242817027.54487717</v>
      </c>
      <c r="E35" s="199">
        <v>121573421.0137133</v>
      </c>
      <c r="F35" s="199">
        <v>4164188.54813274</v>
      </c>
      <c r="G35" s="199">
        <v>2080424.4054895898</v>
      </c>
      <c r="H35" s="199">
        <v>32684976.392636869</v>
      </c>
      <c r="I35" s="199">
        <v>8464518.5853737295</v>
      </c>
      <c r="J35" s="199">
        <v>10309270.87440791</v>
      </c>
    </row>
    <row r="36" spans="1:10" ht="15" customHeight="1" x14ac:dyDescent="0.25">
      <c r="A36" s="207" t="s">
        <v>43</v>
      </c>
      <c r="B36" s="204"/>
      <c r="C36" s="205"/>
      <c r="D36" s="204"/>
      <c r="E36" s="204"/>
      <c r="F36" s="204"/>
      <c r="G36" s="204"/>
      <c r="H36" s="204"/>
      <c r="I36" s="204"/>
      <c r="J36" s="204"/>
    </row>
    <row r="37" spans="1:10" ht="15" customHeight="1" x14ac:dyDescent="0.25">
      <c r="A37" s="207" t="s">
        <v>172</v>
      </c>
      <c r="B37" s="204">
        <v>135970510.54302999</v>
      </c>
      <c r="C37" s="205">
        <v>110.93495128225061</v>
      </c>
      <c r="D37" s="204">
        <v>16445552.83921079</v>
      </c>
      <c r="E37" s="204">
        <v>10042347.340024469</v>
      </c>
      <c r="F37" s="204">
        <v>142256</v>
      </c>
      <c r="G37" s="204">
        <v>0</v>
      </c>
      <c r="H37" s="204">
        <v>1241133.3262149</v>
      </c>
      <c r="I37" s="204">
        <v>543446</v>
      </c>
      <c r="J37" s="204">
        <v>959236.18810919998</v>
      </c>
    </row>
    <row r="38" spans="1:10" ht="15" customHeight="1" x14ac:dyDescent="0.25">
      <c r="A38" s="207" t="s">
        <v>173</v>
      </c>
      <c r="B38" s="204">
        <v>202704009.8697153</v>
      </c>
      <c r="C38" s="205">
        <v>103.84368080562034</v>
      </c>
      <c r="D38" s="204">
        <v>25303152.524765916</v>
      </c>
      <c r="E38" s="204">
        <v>11642624.900193607</v>
      </c>
      <c r="F38" s="204">
        <v>324394.79166342999</v>
      </c>
      <c r="G38" s="204">
        <v>4737</v>
      </c>
      <c r="H38" s="204">
        <v>4303834.2221905403</v>
      </c>
      <c r="I38" s="204">
        <v>400075.16655427997</v>
      </c>
      <c r="J38" s="204">
        <v>835764.22755754017</v>
      </c>
    </row>
    <row r="39" spans="1:10" ht="15" customHeight="1" x14ac:dyDescent="0.25">
      <c r="A39" s="207" t="s">
        <v>174</v>
      </c>
      <c r="B39" s="204">
        <v>50701695.842834465</v>
      </c>
      <c r="C39" s="205">
        <v>89.926925014245199</v>
      </c>
      <c r="D39" s="204">
        <v>6803702.2950873598</v>
      </c>
      <c r="E39" s="204">
        <v>2662026.4153175601</v>
      </c>
      <c r="F39" s="204">
        <v>46381</v>
      </c>
      <c r="G39" s="204">
        <v>1918</v>
      </c>
      <c r="H39" s="204">
        <v>978838.47835226008</v>
      </c>
      <c r="I39" s="204">
        <v>283600</v>
      </c>
      <c r="J39" s="204">
        <v>282167.22735285998</v>
      </c>
    </row>
    <row r="40" spans="1:10" ht="15" customHeight="1" x14ac:dyDescent="0.25">
      <c r="A40" s="207" t="s">
        <v>175</v>
      </c>
      <c r="B40" s="204">
        <v>262606409.53996176</v>
      </c>
      <c r="C40" s="205">
        <v>112.50997565203707</v>
      </c>
      <c r="D40" s="204">
        <v>31420192.451858427</v>
      </c>
      <c r="E40" s="204">
        <v>16292616.724680318</v>
      </c>
      <c r="F40" s="204">
        <v>143665.4</v>
      </c>
      <c r="G40" s="204">
        <v>0</v>
      </c>
      <c r="H40" s="204">
        <v>4029340.6481456193</v>
      </c>
      <c r="I40" s="204">
        <v>1368044.92058939</v>
      </c>
      <c r="J40" s="204">
        <v>1448634.2814934901</v>
      </c>
    </row>
    <row r="41" spans="1:10" ht="15" customHeight="1" x14ac:dyDescent="0.25">
      <c r="A41" s="207" t="s">
        <v>176</v>
      </c>
      <c r="B41" s="204">
        <v>87295190.133832917</v>
      </c>
      <c r="C41" s="205">
        <v>122.52343323323571</v>
      </c>
      <c r="D41" s="204">
        <v>11121405.332358921</v>
      </c>
      <c r="E41" s="204">
        <v>5551304.1305443086</v>
      </c>
      <c r="F41" s="204">
        <v>356166.87499932997</v>
      </c>
      <c r="G41" s="204">
        <v>216939.66645999998</v>
      </c>
      <c r="H41" s="204">
        <v>1453511.9530005597</v>
      </c>
      <c r="I41" s="204">
        <v>807627.66665933991</v>
      </c>
      <c r="J41" s="204">
        <v>480225.84290605999</v>
      </c>
    </row>
    <row r="42" spans="1:10" ht="15" customHeight="1" x14ac:dyDescent="0.25">
      <c r="A42" s="207" t="s">
        <v>177</v>
      </c>
      <c r="B42" s="204">
        <v>179922236.55688217</v>
      </c>
      <c r="C42" s="205">
        <v>97.881801702501676</v>
      </c>
      <c r="D42" s="204">
        <v>23441925.289160259</v>
      </c>
      <c r="E42" s="204">
        <v>16290413.386723321</v>
      </c>
      <c r="F42" s="204">
        <v>120904.93246345999</v>
      </c>
      <c r="G42" s="204">
        <v>940439.73907199991</v>
      </c>
      <c r="H42" s="204">
        <v>3287033.3164901398</v>
      </c>
      <c r="I42" s="204">
        <v>1142035.3610688299</v>
      </c>
      <c r="J42" s="204">
        <v>919875.90781003004</v>
      </c>
    </row>
    <row r="43" spans="1:10" ht="15" customHeight="1" x14ac:dyDescent="0.25">
      <c r="A43" s="207" t="s">
        <v>178</v>
      </c>
      <c r="B43" s="204">
        <v>311201772.85850251</v>
      </c>
      <c r="C43" s="205">
        <v>100.17259844657053</v>
      </c>
      <c r="D43" s="204">
        <v>42004113.604197554</v>
      </c>
      <c r="E43" s="204">
        <v>10420373.75852045</v>
      </c>
      <c r="F43" s="204">
        <v>1106061.27969297</v>
      </c>
      <c r="G43" s="204">
        <v>29050.000019999999</v>
      </c>
      <c r="H43" s="204">
        <v>5923332.0003114305</v>
      </c>
      <c r="I43" s="204">
        <v>2296540.6190621397</v>
      </c>
      <c r="J43" s="204">
        <v>1848362.6019804198</v>
      </c>
    </row>
    <row r="44" spans="1:10" ht="15" customHeight="1" x14ac:dyDescent="0.25">
      <c r="A44" s="207" t="s">
        <v>179</v>
      </c>
      <c r="B44" s="204">
        <v>254756157.83615771</v>
      </c>
      <c r="C44" s="205">
        <v>108.18177768210961</v>
      </c>
      <c r="D44" s="204">
        <v>35454577.945611708</v>
      </c>
      <c r="E44" s="204">
        <v>22664769.066843919</v>
      </c>
      <c r="F44" s="204">
        <v>366697.22220384999</v>
      </c>
      <c r="G44" s="204">
        <v>304355</v>
      </c>
      <c r="H44" s="204">
        <v>3419860.3223854001</v>
      </c>
      <c r="I44" s="204">
        <v>758977.05262715998</v>
      </c>
      <c r="J44" s="204">
        <v>1407879.68698399</v>
      </c>
    </row>
    <row r="45" spans="1:10" ht="15" customHeight="1" x14ac:dyDescent="0.25">
      <c r="A45" s="207" t="s">
        <v>180</v>
      </c>
      <c r="B45" s="204">
        <v>427178463.87633616</v>
      </c>
      <c r="C45" s="205">
        <v>113.14180556429292</v>
      </c>
      <c r="D45" s="204">
        <v>50822405.262626216</v>
      </c>
      <c r="E45" s="204">
        <v>26006945.290865336</v>
      </c>
      <c r="F45" s="204">
        <v>1557661.0471097</v>
      </c>
      <c r="G45" s="204">
        <v>582984.99993758998</v>
      </c>
      <c r="H45" s="204">
        <v>8048092.1255460205</v>
      </c>
      <c r="I45" s="204">
        <v>864171.79881258996</v>
      </c>
      <c r="J45" s="204">
        <v>2127124.9102143198</v>
      </c>
    </row>
    <row r="46" spans="1:10" ht="15" customHeight="1" x14ac:dyDescent="0.25">
      <c r="A46" s="207" t="s">
        <v>43</v>
      </c>
      <c r="B46" s="204"/>
      <c r="C46" s="205"/>
      <c r="D46" s="204"/>
      <c r="E46" s="204"/>
      <c r="F46" s="204"/>
      <c r="G46" s="204"/>
      <c r="H46" s="204"/>
      <c r="I46" s="204"/>
      <c r="J46" s="204"/>
    </row>
    <row r="47" spans="1:10" ht="15" customHeight="1" x14ac:dyDescent="0.25">
      <c r="A47" s="206" t="s">
        <v>181</v>
      </c>
      <c r="B47" s="199">
        <v>1733397820.9294238</v>
      </c>
      <c r="C47" s="200">
        <v>107.77895914832895</v>
      </c>
      <c r="D47" s="199">
        <v>213315938.72131813</v>
      </c>
      <c r="E47" s="199">
        <v>94302176.095548302</v>
      </c>
      <c r="F47" s="199">
        <v>4558598.8613067605</v>
      </c>
      <c r="G47" s="199">
        <v>1875596.0567959498</v>
      </c>
      <c r="H47" s="199">
        <v>28532256.431973677</v>
      </c>
      <c r="I47" s="199">
        <v>5171086.8124406096</v>
      </c>
      <c r="J47" s="199">
        <v>8627581.0909606703</v>
      </c>
    </row>
    <row r="48" spans="1:10" ht="15" customHeight="1" x14ac:dyDescent="0.25">
      <c r="A48" s="207" t="s">
        <v>43</v>
      </c>
      <c r="B48" s="204"/>
      <c r="C48" s="205"/>
      <c r="D48" s="204"/>
      <c r="E48" s="204"/>
      <c r="F48" s="204"/>
      <c r="G48" s="204"/>
      <c r="H48" s="204"/>
      <c r="I48" s="204"/>
      <c r="J48" s="204"/>
    </row>
    <row r="49" spans="1:10" ht="15" customHeight="1" x14ac:dyDescent="0.25">
      <c r="A49" s="207" t="s">
        <v>182</v>
      </c>
      <c r="B49" s="204">
        <v>211286709.10334453</v>
      </c>
      <c r="C49" s="205">
        <v>115.17603813040888</v>
      </c>
      <c r="D49" s="204">
        <v>25124310.302264284</v>
      </c>
      <c r="E49" s="204">
        <v>7850714.6114054704</v>
      </c>
      <c r="F49" s="204">
        <v>301544.14285624999</v>
      </c>
      <c r="G49" s="204">
        <v>42212.999900000003</v>
      </c>
      <c r="H49" s="204">
        <v>3114249.3942542588</v>
      </c>
      <c r="I49" s="204">
        <v>404501.81630102993</v>
      </c>
      <c r="J49" s="204">
        <v>949338.35839340976</v>
      </c>
    </row>
    <row r="50" spans="1:10" ht="15" customHeight="1" x14ac:dyDescent="0.25">
      <c r="A50" s="207" t="s">
        <v>183</v>
      </c>
      <c r="B50" s="204">
        <v>232477139.95906755</v>
      </c>
      <c r="C50" s="205">
        <v>112.19934862114829</v>
      </c>
      <c r="D50" s="204">
        <v>29449305.070522778</v>
      </c>
      <c r="E50" s="204">
        <v>11357756.285202598</v>
      </c>
      <c r="F50" s="204">
        <v>423951.78693742002</v>
      </c>
      <c r="G50" s="204">
        <v>81500</v>
      </c>
      <c r="H50" s="204">
        <v>4686320.6626960002</v>
      </c>
      <c r="I50" s="204">
        <v>963390.82192225987</v>
      </c>
      <c r="J50" s="204">
        <v>1163335.8570137401</v>
      </c>
    </row>
    <row r="51" spans="1:10" ht="15" customHeight="1" x14ac:dyDescent="0.25">
      <c r="A51" s="207" t="s">
        <v>184</v>
      </c>
      <c r="B51" s="204">
        <v>706107127.05088747</v>
      </c>
      <c r="C51" s="205">
        <v>110.78852081525274</v>
      </c>
      <c r="D51" s="204">
        <v>83638623.990822643</v>
      </c>
      <c r="E51" s="204">
        <v>45871459.730020143</v>
      </c>
      <c r="F51" s="204">
        <v>1956379.6370850599</v>
      </c>
      <c r="G51" s="204">
        <v>1729162.0568959499</v>
      </c>
      <c r="H51" s="204">
        <v>9821747.4716184102</v>
      </c>
      <c r="I51" s="204">
        <v>1830251.9174548902</v>
      </c>
      <c r="J51" s="204">
        <v>3795512.6245298698</v>
      </c>
    </row>
    <row r="52" spans="1:10" ht="15" customHeight="1" x14ac:dyDescent="0.25">
      <c r="A52" s="207" t="s">
        <v>185</v>
      </c>
      <c r="B52" s="204">
        <v>213006949.05508667</v>
      </c>
      <c r="C52" s="205">
        <v>94.152691846941664</v>
      </c>
      <c r="D52" s="204">
        <v>27362940.888261348</v>
      </c>
      <c r="E52" s="204">
        <v>9884941.1826301292</v>
      </c>
      <c r="F52" s="204">
        <v>974383</v>
      </c>
      <c r="G52" s="204">
        <v>5113</v>
      </c>
      <c r="H52" s="204">
        <v>5623626.1486286689</v>
      </c>
      <c r="I52" s="204">
        <v>494427.16507049999</v>
      </c>
      <c r="J52" s="204">
        <v>986699.75183034001</v>
      </c>
    </row>
    <row r="53" spans="1:10" ht="15" customHeight="1" x14ac:dyDescent="0.25">
      <c r="A53" s="207" t="s">
        <v>186</v>
      </c>
      <c r="B53" s="204">
        <v>105734578.37016781</v>
      </c>
      <c r="C53" s="205">
        <v>103.50777041328811</v>
      </c>
      <c r="D53" s="204">
        <v>13446597.774618983</v>
      </c>
      <c r="E53" s="204">
        <v>7080131.9667086899</v>
      </c>
      <c r="F53" s="204">
        <v>247075.07222153002</v>
      </c>
      <c r="G53" s="204">
        <v>0</v>
      </c>
      <c r="H53" s="204">
        <v>1456871.6522513002</v>
      </c>
      <c r="I53" s="204">
        <v>229938.625</v>
      </c>
      <c r="J53" s="204">
        <v>438425.73458131996</v>
      </c>
    </row>
    <row r="54" spans="1:10" ht="15" customHeight="1" x14ac:dyDescent="0.25">
      <c r="A54" s="207" t="s">
        <v>187</v>
      </c>
      <c r="B54" s="204">
        <v>192258566.60974079</v>
      </c>
      <c r="C54" s="205">
        <v>107.46806741749208</v>
      </c>
      <c r="D54" s="204">
        <v>24330319.433019303</v>
      </c>
      <c r="E54" s="204">
        <v>8790581.4123621397</v>
      </c>
      <c r="F54" s="204">
        <v>601785.22220650001</v>
      </c>
      <c r="G54" s="204">
        <v>13107</v>
      </c>
      <c r="H54" s="204">
        <v>2367226.7821458601</v>
      </c>
      <c r="I54" s="204">
        <v>718394.66669193003</v>
      </c>
      <c r="J54" s="204">
        <v>966359.16024333984</v>
      </c>
    </row>
    <row r="55" spans="1:10" ht="15" customHeight="1" x14ac:dyDescent="0.25">
      <c r="A55" s="207" t="s">
        <v>188</v>
      </c>
      <c r="B55" s="204">
        <v>72526750.781129211</v>
      </c>
      <c r="C55" s="205">
        <v>99.337221247154773</v>
      </c>
      <c r="D55" s="204">
        <v>9963841.2618087698</v>
      </c>
      <c r="E55" s="204">
        <v>3466590.9072191301</v>
      </c>
      <c r="F55" s="204">
        <v>53480</v>
      </c>
      <c r="G55" s="204">
        <v>4501</v>
      </c>
      <c r="H55" s="204">
        <v>1462214.3203791801</v>
      </c>
      <c r="I55" s="204">
        <v>530181.80000000005</v>
      </c>
      <c r="J55" s="204">
        <v>327909.60436865001</v>
      </c>
    </row>
    <row r="56" spans="1:10" ht="15" customHeight="1" x14ac:dyDescent="0.25">
      <c r="A56" s="207" t="s">
        <v>43</v>
      </c>
      <c r="B56" s="204"/>
      <c r="C56" s="205"/>
      <c r="D56" s="204"/>
      <c r="E56" s="204"/>
      <c r="F56" s="204"/>
      <c r="G56" s="204"/>
      <c r="H56" s="204"/>
      <c r="I56" s="204"/>
      <c r="J56" s="204"/>
    </row>
    <row r="57" spans="1:10" ht="15" customHeight="1" x14ac:dyDescent="0.25">
      <c r="A57" s="206" t="s">
        <v>189</v>
      </c>
      <c r="B57" s="199">
        <v>2052399826.9953084</v>
      </c>
      <c r="C57" s="200">
        <v>106.57956122770042</v>
      </c>
      <c r="D57" s="199">
        <v>255699405.33782187</v>
      </c>
      <c r="E57" s="199">
        <v>156462996.56166738</v>
      </c>
      <c r="F57" s="199">
        <v>5803764.5717484001</v>
      </c>
      <c r="G57" s="199">
        <v>4780379.6577316197</v>
      </c>
      <c r="H57" s="199">
        <v>41458875.701927401</v>
      </c>
      <c r="I57" s="199">
        <v>9910936.5196280591</v>
      </c>
      <c r="J57" s="199">
        <v>9337875.9814739618</v>
      </c>
    </row>
    <row r="58" spans="1:10" ht="15" customHeight="1" x14ac:dyDescent="0.25">
      <c r="A58" s="207" t="s">
        <v>43</v>
      </c>
      <c r="B58" s="204"/>
      <c r="C58" s="205"/>
      <c r="D58" s="204"/>
      <c r="E58" s="204"/>
      <c r="F58" s="204"/>
      <c r="G58" s="204"/>
      <c r="H58" s="204"/>
      <c r="I58" s="204"/>
      <c r="J58" s="204"/>
    </row>
    <row r="59" spans="1:10" ht="15" customHeight="1" x14ac:dyDescent="0.25">
      <c r="A59" s="207" t="s">
        <v>190</v>
      </c>
      <c r="B59" s="204">
        <v>55092789.022364572</v>
      </c>
      <c r="C59" s="205">
        <v>107.43691861870228</v>
      </c>
      <c r="D59" s="204">
        <v>5839135.2222448206</v>
      </c>
      <c r="E59" s="204">
        <v>3748450</v>
      </c>
      <c r="F59" s="204">
        <v>29782</v>
      </c>
      <c r="G59" s="204">
        <v>369000</v>
      </c>
      <c r="H59" s="204">
        <v>836274.95555714006</v>
      </c>
      <c r="I59" s="204">
        <v>466694.6</v>
      </c>
      <c r="J59" s="204">
        <v>289643.10000107996</v>
      </c>
    </row>
    <row r="60" spans="1:10" ht="15" customHeight="1" x14ac:dyDescent="0.25">
      <c r="A60" s="207" t="s">
        <v>191</v>
      </c>
      <c r="B60" s="204">
        <v>121207475.10834977</v>
      </c>
      <c r="C60" s="205">
        <v>96.753040924507758</v>
      </c>
      <c r="D60" s="204">
        <v>16536585.279315086</v>
      </c>
      <c r="E60" s="204">
        <v>6587301.5449897889</v>
      </c>
      <c r="F60" s="204">
        <v>72280</v>
      </c>
      <c r="G60" s="204">
        <v>1471589.4000585</v>
      </c>
      <c r="H60" s="204">
        <v>2090233.3371607699</v>
      </c>
      <c r="I60" s="204">
        <v>568081.28112264001</v>
      </c>
      <c r="J60" s="204">
        <v>596141.99516416993</v>
      </c>
    </row>
    <row r="61" spans="1:10" ht="15" customHeight="1" x14ac:dyDescent="0.25">
      <c r="A61" s="207" t="s">
        <v>192</v>
      </c>
      <c r="B61" s="204">
        <v>125812268.20401111</v>
      </c>
      <c r="C61" s="205">
        <v>98.618413541486333</v>
      </c>
      <c r="D61" s="204">
        <v>15937906.12136043</v>
      </c>
      <c r="E61" s="204">
        <v>7866756.0577137498</v>
      </c>
      <c r="F61" s="204">
        <v>728222.18180916004</v>
      </c>
      <c r="G61" s="204">
        <v>16666.666699999998</v>
      </c>
      <c r="H61" s="204">
        <v>2361684.3541138801</v>
      </c>
      <c r="I61" s="204">
        <v>607043.40828514006</v>
      </c>
      <c r="J61" s="204">
        <v>635163.44895469001</v>
      </c>
    </row>
    <row r="62" spans="1:10" ht="15" customHeight="1" x14ac:dyDescent="0.25">
      <c r="A62" s="207" t="s">
        <v>193</v>
      </c>
      <c r="B62" s="204">
        <v>137702953.98966569</v>
      </c>
      <c r="C62" s="205">
        <v>100.47099235581358</v>
      </c>
      <c r="D62" s="204">
        <v>21094469.306843348</v>
      </c>
      <c r="E62" s="204">
        <v>6402984.3433751101</v>
      </c>
      <c r="F62" s="204">
        <v>39173</v>
      </c>
      <c r="G62" s="204">
        <v>956630</v>
      </c>
      <c r="H62" s="204">
        <v>1229086.3108061501</v>
      </c>
      <c r="I62" s="204">
        <v>1761361</v>
      </c>
      <c r="J62" s="204">
        <v>703014.74033916008</v>
      </c>
    </row>
    <row r="63" spans="1:10" ht="15" customHeight="1" x14ac:dyDescent="0.25">
      <c r="A63" s="207" t="s">
        <v>194</v>
      </c>
      <c r="B63" s="204">
        <v>195731797.83183673</v>
      </c>
      <c r="C63" s="205">
        <v>112.81270802710586</v>
      </c>
      <c r="D63" s="204">
        <v>21971782.345028959</v>
      </c>
      <c r="E63" s="204">
        <v>9174796.7245162781</v>
      </c>
      <c r="F63" s="204">
        <v>330949.04760409996</v>
      </c>
      <c r="G63" s="204">
        <v>11565</v>
      </c>
      <c r="H63" s="204">
        <v>3798114.3727409202</v>
      </c>
      <c r="I63" s="204">
        <v>514427.66222273</v>
      </c>
      <c r="J63" s="204">
        <v>811158.72099074</v>
      </c>
    </row>
    <row r="64" spans="1:10" ht="15" customHeight="1" x14ac:dyDescent="0.25">
      <c r="A64" s="207" t="s">
        <v>195</v>
      </c>
      <c r="B64" s="204">
        <v>281996504.73018181</v>
      </c>
      <c r="C64" s="205">
        <v>109.83902100481657</v>
      </c>
      <c r="D64" s="204">
        <v>36048649.452016048</v>
      </c>
      <c r="E64" s="204">
        <v>26636470.485608101</v>
      </c>
      <c r="F64" s="204">
        <v>746122.27500000002</v>
      </c>
      <c r="G64" s="204">
        <v>188474</v>
      </c>
      <c r="H64" s="204">
        <v>8990931.2150417715</v>
      </c>
      <c r="I64" s="204">
        <v>709717.9</v>
      </c>
      <c r="J64" s="204">
        <v>1234808.7573889203</v>
      </c>
    </row>
    <row r="65" spans="1:10" ht="15" customHeight="1" x14ac:dyDescent="0.25">
      <c r="A65" s="207" t="s">
        <v>196</v>
      </c>
      <c r="B65" s="204">
        <v>86724634.831418157</v>
      </c>
      <c r="C65" s="205">
        <v>108.17715960417813</v>
      </c>
      <c r="D65" s="204">
        <v>11904394.210424719</v>
      </c>
      <c r="E65" s="204">
        <v>5398600.3333445899</v>
      </c>
      <c r="F65" s="204">
        <v>86897</v>
      </c>
      <c r="G65" s="204">
        <v>34043</v>
      </c>
      <c r="H65" s="204">
        <v>1579280.8487342298</v>
      </c>
      <c r="I65" s="204">
        <v>59823</v>
      </c>
      <c r="J65" s="204">
        <v>419102.92572634993</v>
      </c>
    </row>
    <row r="66" spans="1:10" ht="15" customHeight="1" x14ac:dyDescent="0.25">
      <c r="A66" s="207" t="s">
        <v>197</v>
      </c>
      <c r="B66" s="204">
        <v>129412266.16397546</v>
      </c>
      <c r="C66" s="205">
        <v>111.33423679534593</v>
      </c>
      <c r="D66" s="204">
        <v>17256720.409646459</v>
      </c>
      <c r="E66" s="204">
        <v>4619595.8273388501</v>
      </c>
      <c r="F66" s="204">
        <v>1306858.71428364</v>
      </c>
      <c r="G66" s="204">
        <v>35887.5</v>
      </c>
      <c r="H66" s="204">
        <v>2434581.4698381699</v>
      </c>
      <c r="I66" s="204">
        <v>275752.59722409002</v>
      </c>
      <c r="J66" s="204">
        <v>440199.14842913998</v>
      </c>
    </row>
    <row r="67" spans="1:10" ht="15" customHeight="1" x14ac:dyDescent="0.25">
      <c r="A67" s="207" t="s">
        <v>198</v>
      </c>
      <c r="B67" s="204">
        <v>34869685.98730588</v>
      </c>
      <c r="C67" s="205">
        <v>144.2533158506161</v>
      </c>
      <c r="D67" s="204">
        <v>4130596.9827341302</v>
      </c>
      <c r="E67" s="204">
        <v>1722554.95006121</v>
      </c>
      <c r="F67" s="204">
        <v>28329.617673649998</v>
      </c>
      <c r="G67" s="204">
        <v>0</v>
      </c>
      <c r="H67" s="204">
        <v>939850.55245333002</v>
      </c>
      <c r="I67" s="204">
        <v>186371.31576607999</v>
      </c>
      <c r="J67" s="204">
        <v>117931.84428308999</v>
      </c>
    </row>
    <row r="68" spans="1:10" ht="15" customHeight="1" x14ac:dyDescent="0.25">
      <c r="A68" s="207" t="s">
        <v>199</v>
      </c>
      <c r="B68" s="204">
        <v>80394040.509126112</v>
      </c>
      <c r="C68" s="205">
        <v>104.60228074609471</v>
      </c>
      <c r="D68" s="204">
        <v>10352234.742676942</v>
      </c>
      <c r="E68" s="204">
        <v>4961807.1424822798</v>
      </c>
      <c r="F68" s="204">
        <v>136176</v>
      </c>
      <c r="G68" s="204">
        <v>0</v>
      </c>
      <c r="H68" s="204">
        <v>1528101.2196102398</v>
      </c>
      <c r="I68" s="204">
        <v>135479.65454856999</v>
      </c>
      <c r="J68" s="204">
        <v>406908.94144542998</v>
      </c>
    </row>
    <row r="69" spans="1:10" ht="15" customHeight="1" x14ac:dyDescent="0.25">
      <c r="A69" s="207" t="s">
        <v>200</v>
      </c>
      <c r="B69" s="204">
        <v>803455410.61707318</v>
      </c>
      <c r="C69" s="205">
        <v>106.15963704111972</v>
      </c>
      <c r="D69" s="204">
        <v>94626931.265530914</v>
      </c>
      <c r="E69" s="204">
        <v>79343679.152237445</v>
      </c>
      <c r="F69" s="204">
        <v>2298974.73537785</v>
      </c>
      <c r="G69" s="204">
        <v>1696524.0909731199</v>
      </c>
      <c r="H69" s="204">
        <v>15670737.065870797</v>
      </c>
      <c r="I69" s="204">
        <v>4626184.1004588101</v>
      </c>
      <c r="J69" s="204">
        <v>3683802.3587511913</v>
      </c>
    </row>
    <row r="70" spans="1:10" ht="15" customHeight="1" x14ac:dyDescent="0.25">
      <c r="A70" s="207" t="s">
        <v>43</v>
      </c>
      <c r="B70" s="204"/>
      <c r="C70" s="205"/>
      <c r="D70" s="204"/>
      <c r="E70" s="204"/>
      <c r="F70" s="204"/>
      <c r="G70" s="204"/>
      <c r="H70" s="204"/>
      <c r="I70" s="204"/>
      <c r="J70" s="204"/>
    </row>
    <row r="71" spans="1:10" ht="15" customHeight="1" x14ac:dyDescent="0.25">
      <c r="A71" s="206" t="s">
        <v>201</v>
      </c>
      <c r="B71" s="199">
        <v>1853404863.9844825</v>
      </c>
      <c r="C71" s="200">
        <v>113.05042285789193</v>
      </c>
      <c r="D71" s="199">
        <v>221971923.94297832</v>
      </c>
      <c r="E71" s="199">
        <v>114735959.95722836</v>
      </c>
      <c r="F71" s="199">
        <v>5692329.9288740195</v>
      </c>
      <c r="G71" s="199">
        <v>3769858.1419707695</v>
      </c>
      <c r="H71" s="199">
        <v>38892999.356581166</v>
      </c>
      <c r="I71" s="199">
        <v>7540022.8773862803</v>
      </c>
      <c r="J71" s="199">
        <v>9710989.0163773876</v>
      </c>
    </row>
    <row r="72" spans="1:10" ht="15" customHeight="1" x14ac:dyDescent="0.25">
      <c r="A72" s="207" t="s">
        <v>43</v>
      </c>
      <c r="B72" s="204"/>
      <c r="C72" s="205"/>
      <c r="D72" s="204"/>
      <c r="E72" s="204"/>
      <c r="F72" s="204"/>
      <c r="G72" s="204"/>
      <c r="H72" s="204"/>
      <c r="I72" s="204"/>
      <c r="J72" s="204"/>
    </row>
    <row r="73" spans="1:10" ht="15" customHeight="1" x14ac:dyDescent="0.25">
      <c r="A73" s="207" t="s">
        <v>202</v>
      </c>
      <c r="B73" s="204">
        <v>818074438.26763332</v>
      </c>
      <c r="C73" s="205">
        <v>112.77759849061952</v>
      </c>
      <c r="D73" s="204">
        <v>85592693.277647749</v>
      </c>
      <c r="E73" s="204">
        <v>58974023.951291576</v>
      </c>
      <c r="F73" s="204">
        <v>2923650.0260985103</v>
      </c>
      <c r="G73" s="204">
        <v>1504760.54201898</v>
      </c>
      <c r="H73" s="204">
        <v>17887871.512131445</v>
      </c>
      <c r="I73" s="204">
        <v>4018423.6295696897</v>
      </c>
      <c r="J73" s="204">
        <v>4612654.946741079</v>
      </c>
    </row>
    <row r="74" spans="1:10" ht="15" customHeight="1" x14ac:dyDescent="0.25">
      <c r="A74" s="207" t="s">
        <v>203</v>
      </c>
      <c r="B74" s="204">
        <v>69252497.71387431</v>
      </c>
      <c r="C74" s="205">
        <v>123.58821434244432</v>
      </c>
      <c r="D74" s="204">
        <v>11060915.155263441</v>
      </c>
      <c r="E74" s="204">
        <v>1892161</v>
      </c>
      <c r="F74" s="204">
        <v>155800</v>
      </c>
      <c r="G74" s="204">
        <v>0</v>
      </c>
      <c r="H74" s="204">
        <v>1080773.71262148</v>
      </c>
      <c r="I74" s="204">
        <v>383816.55724277999</v>
      </c>
      <c r="J74" s="204">
        <v>344667.87549045996</v>
      </c>
    </row>
    <row r="75" spans="1:10" ht="15" customHeight="1" x14ac:dyDescent="0.25">
      <c r="A75" s="207" t="s">
        <v>204</v>
      </c>
      <c r="B75" s="204">
        <v>120737656.86432895</v>
      </c>
      <c r="C75" s="205">
        <v>111.17470070653255</v>
      </c>
      <c r="D75" s="204">
        <v>15652541.22633538</v>
      </c>
      <c r="E75" s="204">
        <v>7304897.9983653799</v>
      </c>
      <c r="F75" s="204">
        <v>218699.2</v>
      </c>
      <c r="G75" s="204">
        <v>716000</v>
      </c>
      <c r="H75" s="204">
        <v>1956920.73754806</v>
      </c>
      <c r="I75" s="204">
        <v>312799.61362896004</v>
      </c>
      <c r="J75" s="204">
        <v>635736.06850475003</v>
      </c>
    </row>
    <row r="76" spans="1:10" ht="15" customHeight="1" x14ac:dyDescent="0.25">
      <c r="A76" s="207" t="s">
        <v>205</v>
      </c>
      <c r="B76" s="204">
        <v>40363317.975226358</v>
      </c>
      <c r="C76" s="205">
        <v>93.861018947235763</v>
      </c>
      <c r="D76" s="204">
        <v>6144437.8356524305</v>
      </c>
      <c r="E76" s="204">
        <v>1816765.1717865099</v>
      </c>
      <c r="F76" s="204">
        <v>25235.85357707</v>
      </c>
      <c r="G76" s="204">
        <v>0</v>
      </c>
      <c r="H76" s="204">
        <v>777059.55241265998</v>
      </c>
      <c r="I76" s="204">
        <v>289566.65277490002</v>
      </c>
      <c r="J76" s="204">
        <v>207735.61526986997</v>
      </c>
    </row>
    <row r="77" spans="1:10" ht="15" customHeight="1" x14ac:dyDescent="0.25">
      <c r="A77" s="207" t="s">
        <v>206</v>
      </c>
      <c r="B77" s="204">
        <v>56510431.200022042</v>
      </c>
      <c r="C77" s="205">
        <v>124.58847411619212</v>
      </c>
      <c r="D77" s="204">
        <v>7746824.3292531502</v>
      </c>
      <c r="E77" s="204">
        <v>2873029.25</v>
      </c>
      <c r="F77" s="204">
        <v>42694</v>
      </c>
      <c r="G77" s="204">
        <v>244254</v>
      </c>
      <c r="H77" s="204">
        <v>1116489.7162921398</v>
      </c>
      <c r="I77" s="204">
        <v>222574.7894558</v>
      </c>
      <c r="J77" s="204">
        <v>287258.58464592003</v>
      </c>
    </row>
    <row r="78" spans="1:10" ht="15" customHeight="1" x14ac:dyDescent="0.25">
      <c r="A78" s="207" t="s">
        <v>207</v>
      </c>
      <c r="B78" s="204">
        <v>119624411.95917599</v>
      </c>
      <c r="C78" s="205">
        <v>105.30886862521369</v>
      </c>
      <c r="D78" s="204">
        <v>15279024.309102971</v>
      </c>
      <c r="E78" s="204">
        <v>2547724.08477807</v>
      </c>
      <c r="F78" s="204">
        <v>827428.00793589</v>
      </c>
      <c r="G78" s="204">
        <v>7148.5</v>
      </c>
      <c r="H78" s="204">
        <v>2337419.4187165201</v>
      </c>
      <c r="I78" s="204">
        <v>446998.7458188</v>
      </c>
      <c r="J78" s="204">
        <v>644656.04230880993</v>
      </c>
    </row>
    <row r="79" spans="1:10" ht="15" customHeight="1" x14ac:dyDescent="0.25">
      <c r="A79" s="207" t="s">
        <v>208</v>
      </c>
      <c r="B79" s="204">
        <v>12164968.28747152</v>
      </c>
      <c r="C79" s="205">
        <v>126.53266487842141</v>
      </c>
      <c r="D79" s="204">
        <v>1845661.83315348</v>
      </c>
      <c r="E79" s="204">
        <v>610233.75545852003</v>
      </c>
      <c r="F79" s="204">
        <v>11895</v>
      </c>
      <c r="G79" s="204">
        <v>5802.4888843199997</v>
      </c>
      <c r="H79" s="204">
        <v>289216.31109168002</v>
      </c>
      <c r="I79" s="204">
        <v>87067.6</v>
      </c>
      <c r="J79" s="204">
        <v>38912.022218960003</v>
      </c>
    </row>
    <row r="80" spans="1:10" ht="15" customHeight="1" x14ac:dyDescent="0.25">
      <c r="A80" s="207" t="s">
        <v>209</v>
      </c>
      <c r="B80" s="204">
        <v>63030707.683734752</v>
      </c>
      <c r="C80" s="205">
        <v>104.9096736894507</v>
      </c>
      <c r="D80" s="204">
        <v>8435863.9268204104</v>
      </c>
      <c r="E80" s="204">
        <v>2956929.5713582202</v>
      </c>
      <c r="F80" s="204">
        <v>234381</v>
      </c>
      <c r="G80" s="204">
        <v>0</v>
      </c>
      <c r="H80" s="204">
        <v>2709204.7849245602</v>
      </c>
      <c r="I80" s="204">
        <v>198659.00000358</v>
      </c>
      <c r="J80" s="204">
        <v>376576.76665946998</v>
      </c>
    </row>
    <row r="81" spans="1:10" ht="15" customHeight="1" x14ac:dyDescent="0.25">
      <c r="A81" s="207" t="s">
        <v>210</v>
      </c>
      <c r="B81" s="204">
        <v>111100262.09910682</v>
      </c>
      <c r="C81" s="205">
        <v>131.93988934873357</v>
      </c>
      <c r="D81" s="204">
        <v>12882600.427277094</v>
      </c>
      <c r="E81" s="204">
        <v>4987027.5471084993</v>
      </c>
      <c r="F81" s="204">
        <v>162784.95237615</v>
      </c>
      <c r="G81" s="204">
        <v>0</v>
      </c>
      <c r="H81" s="204">
        <v>1951394.2108500302</v>
      </c>
      <c r="I81" s="204">
        <v>347644.00001091999</v>
      </c>
      <c r="J81" s="204">
        <v>576165.60116639989</v>
      </c>
    </row>
    <row r="82" spans="1:10" ht="15" customHeight="1" x14ac:dyDescent="0.25">
      <c r="A82" s="207" t="s">
        <v>211</v>
      </c>
      <c r="B82" s="204">
        <v>45130282.713112988</v>
      </c>
      <c r="C82" s="205">
        <v>105.01138942142754</v>
      </c>
      <c r="D82" s="204">
        <v>5765466.7000755593</v>
      </c>
      <c r="E82" s="204">
        <v>2157400.0010074801</v>
      </c>
      <c r="F82" s="204">
        <v>371790</v>
      </c>
      <c r="G82" s="204">
        <v>1304.3333314699998</v>
      </c>
      <c r="H82" s="204">
        <v>1148302.4770923499</v>
      </c>
      <c r="I82" s="204">
        <v>74970.777774889997</v>
      </c>
      <c r="J82" s="204">
        <v>210612.75349854</v>
      </c>
    </row>
    <row r="83" spans="1:10" ht="15" customHeight="1" x14ac:dyDescent="0.25">
      <c r="A83" s="207" t="s">
        <v>212</v>
      </c>
      <c r="B83" s="204">
        <v>202967739.60520291</v>
      </c>
      <c r="C83" s="205">
        <v>109.5332719387996</v>
      </c>
      <c r="D83" s="204">
        <v>25824652.805234388</v>
      </c>
      <c r="E83" s="204">
        <v>13065321.417808389</v>
      </c>
      <c r="F83" s="204">
        <v>522586.88888639997</v>
      </c>
      <c r="G83" s="204">
        <v>44057.777735999996</v>
      </c>
      <c r="H83" s="204">
        <v>4053166.8914563009</v>
      </c>
      <c r="I83" s="204">
        <v>528873.51110596</v>
      </c>
      <c r="J83" s="204">
        <v>908370.81403007999</v>
      </c>
    </row>
    <row r="84" spans="1:10" ht="15" customHeight="1" x14ac:dyDescent="0.25">
      <c r="A84" s="207" t="s">
        <v>213</v>
      </c>
      <c r="B84" s="204">
        <v>58967283.127712548</v>
      </c>
      <c r="C84" s="205">
        <v>116.90083527707995</v>
      </c>
      <c r="D84" s="204">
        <v>7672490.4065421605</v>
      </c>
      <c r="E84" s="204">
        <v>3415982.3577403501</v>
      </c>
      <c r="F84" s="204">
        <v>19995</v>
      </c>
      <c r="G84" s="204">
        <v>0</v>
      </c>
      <c r="H84" s="204">
        <v>886348.17602182995</v>
      </c>
      <c r="I84" s="204">
        <v>174060.2</v>
      </c>
      <c r="J84" s="204">
        <v>301956.09040694009</v>
      </c>
    </row>
    <row r="85" spans="1:10" ht="15" customHeight="1" x14ac:dyDescent="0.25">
      <c r="A85" s="207" t="s">
        <v>214</v>
      </c>
      <c r="B85" s="204">
        <v>135480866.48788005</v>
      </c>
      <c r="C85" s="205">
        <v>117.96365923657106</v>
      </c>
      <c r="D85" s="204">
        <v>18068751.71062012</v>
      </c>
      <c r="E85" s="204">
        <v>12134463.850525348</v>
      </c>
      <c r="F85" s="204">
        <v>175390</v>
      </c>
      <c r="G85" s="204">
        <v>1246530.5</v>
      </c>
      <c r="H85" s="204">
        <v>2698831.8554221196</v>
      </c>
      <c r="I85" s="204">
        <v>454567.8</v>
      </c>
      <c r="J85" s="204">
        <v>565685.83543610992</v>
      </c>
    </row>
    <row r="86" spans="1:10" ht="15" customHeight="1" x14ac:dyDescent="0.25">
      <c r="A86" s="207" t="s">
        <v>43</v>
      </c>
      <c r="B86" s="204"/>
      <c r="C86" s="205"/>
      <c r="D86" s="204"/>
      <c r="E86" s="204"/>
      <c r="F86" s="204"/>
      <c r="G86" s="204"/>
      <c r="H86" s="204"/>
      <c r="I86" s="204"/>
      <c r="J86" s="204"/>
    </row>
    <row r="87" spans="1:10" ht="15" customHeight="1" x14ac:dyDescent="0.25">
      <c r="A87" s="206" t="s">
        <v>215</v>
      </c>
      <c r="B87" s="199">
        <v>1566812774.9678533</v>
      </c>
      <c r="C87" s="200">
        <v>111.07370319252654</v>
      </c>
      <c r="D87" s="199">
        <v>197700314.38081026</v>
      </c>
      <c r="E87" s="199">
        <v>82972943.377924055</v>
      </c>
      <c r="F87" s="199">
        <v>5930345.2938867593</v>
      </c>
      <c r="G87" s="199">
        <v>1608203.9261467</v>
      </c>
      <c r="H87" s="199">
        <v>32262521.237075869</v>
      </c>
      <c r="I87" s="199">
        <v>5049319.4657327197</v>
      </c>
      <c r="J87" s="199">
        <v>8144959.6761189392</v>
      </c>
    </row>
    <row r="88" spans="1:10" ht="15" customHeight="1" x14ac:dyDescent="0.25">
      <c r="A88" s="207" t="s">
        <v>43</v>
      </c>
      <c r="B88" s="204"/>
      <c r="C88" s="205"/>
      <c r="D88" s="204"/>
      <c r="E88" s="204"/>
      <c r="F88" s="204"/>
      <c r="G88" s="204"/>
      <c r="H88" s="204"/>
      <c r="I88" s="204"/>
      <c r="J88" s="204"/>
    </row>
    <row r="89" spans="1:10" ht="15" customHeight="1" x14ac:dyDescent="0.25">
      <c r="A89" s="207" t="s">
        <v>216</v>
      </c>
      <c r="B89" s="204">
        <v>109842156.76514576</v>
      </c>
      <c r="C89" s="205">
        <v>120.21772704732427</v>
      </c>
      <c r="D89" s="204">
        <v>13331774.209720237</v>
      </c>
      <c r="E89" s="204">
        <v>3788738.3751001605</v>
      </c>
      <c r="F89" s="204">
        <v>150281.33333011999</v>
      </c>
      <c r="G89" s="204">
        <v>158448.99995432</v>
      </c>
      <c r="H89" s="204">
        <v>2203371.7765457798</v>
      </c>
      <c r="I89" s="204">
        <v>338621.23484719003</v>
      </c>
      <c r="J89" s="204">
        <v>613017.59543697</v>
      </c>
    </row>
    <row r="90" spans="1:10" ht="15" customHeight="1" x14ac:dyDescent="0.25">
      <c r="A90" s="207" t="s">
        <v>217</v>
      </c>
      <c r="B90" s="204">
        <v>108613613.61910804</v>
      </c>
      <c r="C90" s="205">
        <v>107.14638879694132</v>
      </c>
      <c r="D90" s="204">
        <v>13996563.930084491</v>
      </c>
      <c r="E90" s="204">
        <v>5351183.9945456684</v>
      </c>
      <c r="F90" s="204">
        <v>624681</v>
      </c>
      <c r="G90" s="204">
        <v>0</v>
      </c>
      <c r="H90" s="204">
        <v>2002445.72895963</v>
      </c>
      <c r="I90" s="204">
        <v>376667.46655939997</v>
      </c>
      <c r="J90" s="204">
        <v>468766.00298737007</v>
      </c>
    </row>
    <row r="91" spans="1:10" ht="15" customHeight="1" x14ac:dyDescent="0.25">
      <c r="A91" s="207" t="s">
        <v>218</v>
      </c>
      <c r="B91" s="204">
        <v>114065555.23146191</v>
      </c>
      <c r="C91" s="205">
        <v>100.82699358668643</v>
      </c>
      <c r="D91" s="204">
        <v>14696291.122472569</v>
      </c>
      <c r="E91" s="204">
        <v>5323640.0626834203</v>
      </c>
      <c r="F91" s="204">
        <v>401902.84444254002</v>
      </c>
      <c r="G91" s="204">
        <v>0</v>
      </c>
      <c r="H91" s="204">
        <v>2080643.5186682504</v>
      </c>
      <c r="I91" s="204">
        <v>314444.79999999999</v>
      </c>
      <c r="J91" s="204">
        <v>514163.79997469008</v>
      </c>
    </row>
    <row r="92" spans="1:10" ht="15" customHeight="1" x14ac:dyDescent="0.25">
      <c r="A92" s="207" t="s">
        <v>219</v>
      </c>
      <c r="B92" s="204">
        <v>47356908.390699975</v>
      </c>
      <c r="C92" s="205">
        <v>116.40934154006808</v>
      </c>
      <c r="D92" s="204">
        <v>5569749.1167414198</v>
      </c>
      <c r="E92" s="204">
        <v>2778096.6183137903</v>
      </c>
      <c r="F92" s="204">
        <v>238095</v>
      </c>
      <c r="G92" s="204">
        <v>0</v>
      </c>
      <c r="H92" s="204">
        <v>1176410.8392356299</v>
      </c>
      <c r="I92" s="204">
        <v>120128</v>
      </c>
      <c r="J92" s="204">
        <v>165653.28075599999</v>
      </c>
    </row>
    <row r="93" spans="1:10" ht="15" customHeight="1" x14ac:dyDescent="0.25">
      <c r="A93" s="207" t="s">
        <v>220</v>
      </c>
      <c r="B93" s="204">
        <v>9731542</v>
      </c>
      <c r="C93" s="205">
        <v>115.7578852470385</v>
      </c>
      <c r="D93" s="204">
        <v>1358064</v>
      </c>
      <c r="E93" s="204">
        <v>534851</v>
      </c>
      <c r="F93" s="204">
        <v>4746</v>
      </c>
      <c r="G93" s="204">
        <v>0</v>
      </c>
      <c r="H93" s="204">
        <v>250516</v>
      </c>
      <c r="I93" s="204">
        <v>27202</v>
      </c>
      <c r="J93" s="204">
        <v>33054</v>
      </c>
    </row>
    <row r="94" spans="1:10" ht="15" customHeight="1" x14ac:dyDescent="0.25">
      <c r="A94" s="207" t="s">
        <v>221</v>
      </c>
      <c r="B94" s="204">
        <v>302445776.08321095</v>
      </c>
      <c r="C94" s="205">
        <v>112.0583464769493</v>
      </c>
      <c r="D94" s="204">
        <v>38808183.196611524</v>
      </c>
      <c r="E94" s="204">
        <v>21823544.7341795</v>
      </c>
      <c r="F94" s="204">
        <v>920267.83493156999</v>
      </c>
      <c r="G94" s="204">
        <v>389856.33333301998</v>
      </c>
      <c r="H94" s="204">
        <v>6827466.1623543091</v>
      </c>
      <c r="I94" s="204">
        <v>1105380.16507783</v>
      </c>
      <c r="J94" s="204">
        <v>1331882.0397319901</v>
      </c>
    </row>
    <row r="95" spans="1:10" ht="15" customHeight="1" x14ac:dyDescent="0.25">
      <c r="A95" s="207" t="s">
        <v>222</v>
      </c>
      <c r="B95" s="204">
        <v>537586444.22780633</v>
      </c>
      <c r="C95" s="205">
        <v>111.63450002718621</v>
      </c>
      <c r="D95" s="204">
        <v>65931128.64091754</v>
      </c>
      <c r="E95" s="204">
        <v>30037139.385056145</v>
      </c>
      <c r="F95" s="204">
        <v>1647536.4731091999</v>
      </c>
      <c r="G95" s="204">
        <v>311176</v>
      </c>
      <c r="H95" s="204">
        <v>9383234.6358868107</v>
      </c>
      <c r="I95" s="204">
        <v>1397859.0763107801</v>
      </c>
      <c r="J95" s="204">
        <v>3247096.3275149497</v>
      </c>
    </row>
    <row r="96" spans="1:10" ht="15" customHeight="1" x14ac:dyDescent="0.25">
      <c r="A96" s="207" t="s">
        <v>223</v>
      </c>
      <c r="B96" s="204">
        <v>52579352.346623361</v>
      </c>
      <c r="C96" s="205">
        <v>116.08760789749046</v>
      </c>
      <c r="D96" s="204">
        <v>7450142.2418374512</v>
      </c>
      <c r="E96" s="204">
        <v>3079793.4527395195</v>
      </c>
      <c r="F96" s="204">
        <v>22483.444441600001</v>
      </c>
      <c r="G96" s="204">
        <v>0</v>
      </c>
      <c r="H96" s="204">
        <v>1352041.6623545899</v>
      </c>
      <c r="I96" s="204">
        <v>99499</v>
      </c>
      <c r="J96" s="204">
        <v>363265.47405389999</v>
      </c>
    </row>
    <row r="97" spans="1:10" ht="15" customHeight="1" x14ac:dyDescent="0.25">
      <c r="A97" s="207" t="s">
        <v>224</v>
      </c>
      <c r="B97" s="204">
        <v>40047324.902701043</v>
      </c>
      <c r="C97" s="205">
        <v>106.71128964045758</v>
      </c>
      <c r="D97" s="204">
        <v>5068027.4292638609</v>
      </c>
      <c r="E97" s="204">
        <v>1299393.0285823999</v>
      </c>
      <c r="F97" s="204">
        <v>296479</v>
      </c>
      <c r="G97" s="204">
        <v>314841.39999999997</v>
      </c>
      <c r="H97" s="204">
        <v>823502.56977567018</v>
      </c>
      <c r="I97" s="204">
        <v>145464.4</v>
      </c>
      <c r="J97" s="204">
        <v>244716.38233877</v>
      </c>
    </row>
    <row r="98" spans="1:10" ht="15" customHeight="1" x14ac:dyDescent="0.25">
      <c r="A98" s="207" t="s">
        <v>225</v>
      </c>
      <c r="B98" s="204">
        <v>80550659.895768911</v>
      </c>
      <c r="C98" s="205">
        <v>126.22010234409431</v>
      </c>
      <c r="D98" s="204">
        <v>9953188.0098143201</v>
      </c>
      <c r="E98" s="204">
        <v>1960940.2</v>
      </c>
      <c r="F98" s="204">
        <v>386080</v>
      </c>
      <c r="G98" s="204">
        <v>24310.526312000002</v>
      </c>
      <c r="H98" s="204">
        <v>2277114.9086281098</v>
      </c>
      <c r="I98" s="204">
        <v>644356.14112386003</v>
      </c>
      <c r="J98" s="204">
        <v>431462.79075872991</v>
      </c>
    </row>
    <row r="99" spans="1:10" ht="15" customHeight="1" x14ac:dyDescent="0.25">
      <c r="A99" s="207" t="s">
        <v>226</v>
      </c>
      <c r="B99" s="204">
        <v>24801608.914572328</v>
      </c>
      <c r="C99" s="205">
        <v>109.15270573893071</v>
      </c>
      <c r="D99" s="204">
        <v>3318993.0060200002</v>
      </c>
      <c r="E99" s="204">
        <v>927173.1</v>
      </c>
      <c r="F99" s="204">
        <v>7495</v>
      </c>
      <c r="G99" s="204">
        <v>0</v>
      </c>
      <c r="H99" s="204">
        <v>503919.71431627998</v>
      </c>
      <c r="I99" s="204">
        <v>127621</v>
      </c>
      <c r="J99" s="204">
        <v>119896.41468381</v>
      </c>
    </row>
    <row r="100" spans="1:10" ht="15" customHeight="1" x14ac:dyDescent="0.25">
      <c r="A100" s="207" t="s">
        <v>227</v>
      </c>
      <c r="B100" s="204">
        <v>38073906.391782418</v>
      </c>
      <c r="C100" s="205">
        <v>99.302742080880179</v>
      </c>
      <c r="D100" s="204">
        <v>4933046.0629062997</v>
      </c>
      <c r="E100" s="204">
        <v>1769949.4545012498</v>
      </c>
      <c r="F100" s="204">
        <v>430761.36363173003</v>
      </c>
      <c r="G100" s="204">
        <v>409570.66654736002</v>
      </c>
      <c r="H100" s="204">
        <v>706366.39018673997</v>
      </c>
      <c r="I100" s="204">
        <v>126937.18181366</v>
      </c>
      <c r="J100" s="204">
        <v>171595.00834131002</v>
      </c>
    </row>
    <row r="101" spans="1:10" ht="15" customHeight="1" x14ac:dyDescent="0.25">
      <c r="A101" s="207" t="s">
        <v>228</v>
      </c>
      <c r="B101" s="204">
        <v>101117926.19897227</v>
      </c>
      <c r="C101" s="205">
        <v>104.79890581701984</v>
      </c>
      <c r="D101" s="204">
        <v>13285163.41442056</v>
      </c>
      <c r="E101" s="204">
        <v>4298499.9722221997</v>
      </c>
      <c r="F101" s="204">
        <v>799536</v>
      </c>
      <c r="G101" s="204">
        <v>0</v>
      </c>
      <c r="H101" s="204">
        <v>2675487.3301640702</v>
      </c>
      <c r="I101" s="204">
        <v>225139</v>
      </c>
      <c r="J101" s="204">
        <v>440390.55954044993</v>
      </c>
    </row>
    <row r="102" spans="1:10" ht="15" customHeight="1" x14ac:dyDescent="0.25">
      <c r="A102" s="207" t="s">
        <v>43</v>
      </c>
      <c r="B102" s="204"/>
      <c r="C102" s="205"/>
      <c r="D102" s="204"/>
      <c r="E102" s="204"/>
      <c r="F102" s="204"/>
      <c r="G102" s="204"/>
      <c r="H102" s="204"/>
      <c r="I102" s="204"/>
      <c r="J102" s="204"/>
    </row>
    <row r="103" spans="1:10" ht="15" customHeight="1" x14ac:dyDescent="0.25">
      <c r="A103" s="206" t="s">
        <v>229</v>
      </c>
      <c r="B103" s="199">
        <v>1994286735.2321908</v>
      </c>
      <c r="C103" s="200">
        <v>107.7373579264879</v>
      </c>
      <c r="D103" s="199">
        <v>261267522.95621318</v>
      </c>
      <c r="E103" s="199">
        <v>138209451.28612345</v>
      </c>
      <c r="F103" s="199">
        <v>9211320.7441532612</v>
      </c>
      <c r="G103" s="199">
        <v>1909071.8000084199</v>
      </c>
      <c r="H103" s="199">
        <v>72616703.055570915</v>
      </c>
      <c r="I103" s="199">
        <v>6485636.31316726</v>
      </c>
      <c r="J103" s="199">
        <v>9922145.0026047491</v>
      </c>
    </row>
    <row r="104" spans="1:10" ht="15" customHeight="1" x14ac:dyDescent="0.25">
      <c r="A104" s="207" t="s">
        <v>43</v>
      </c>
      <c r="B104" s="204"/>
      <c r="C104" s="205"/>
      <c r="D104" s="204"/>
      <c r="E104" s="204"/>
      <c r="F104" s="204"/>
      <c r="G104" s="204"/>
      <c r="H104" s="204"/>
      <c r="I104" s="204"/>
      <c r="J104" s="204"/>
    </row>
    <row r="105" spans="1:10" ht="15" customHeight="1" x14ac:dyDescent="0.25">
      <c r="A105" s="207" t="s">
        <v>230</v>
      </c>
      <c r="B105" s="204">
        <v>28360831.66148464</v>
      </c>
      <c r="C105" s="205">
        <v>117.2290240137106</v>
      </c>
      <c r="D105" s="204">
        <v>4246729.0526772095</v>
      </c>
      <c r="E105" s="204">
        <v>789178.74499051995</v>
      </c>
      <c r="F105" s="204">
        <v>12547</v>
      </c>
      <c r="G105" s="204">
        <v>4368</v>
      </c>
      <c r="H105" s="204">
        <v>828888.71779693989</v>
      </c>
      <c r="I105" s="204">
        <v>50497.111108800003</v>
      </c>
      <c r="J105" s="204">
        <v>111023.91010892001</v>
      </c>
    </row>
    <row r="106" spans="1:10" ht="15" customHeight="1" x14ac:dyDescent="0.25">
      <c r="A106" s="207" t="s">
        <v>231</v>
      </c>
      <c r="B106" s="204">
        <v>584840102.15493107</v>
      </c>
      <c r="C106" s="205">
        <v>111.13024788805379</v>
      </c>
      <c r="D106" s="204">
        <v>67728600.592151582</v>
      </c>
      <c r="E106" s="204">
        <v>58379873.474613465</v>
      </c>
      <c r="F106" s="204">
        <v>4497512.7364846999</v>
      </c>
      <c r="G106" s="204">
        <v>204718</v>
      </c>
      <c r="H106" s="204">
        <v>12310949.522786655</v>
      </c>
      <c r="I106" s="204">
        <v>1456061.93267117</v>
      </c>
      <c r="J106" s="204">
        <v>2771342.0985286194</v>
      </c>
    </row>
    <row r="107" spans="1:10" ht="15" customHeight="1" x14ac:dyDescent="0.25">
      <c r="A107" s="207" t="s">
        <v>232</v>
      </c>
      <c r="B107" s="204">
        <v>395413566.64709288</v>
      </c>
      <c r="C107" s="205">
        <v>103.0382264660747</v>
      </c>
      <c r="D107" s="204">
        <v>61482094.196460538</v>
      </c>
      <c r="E107" s="204">
        <v>33272126.569073327</v>
      </c>
      <c r="F107" s="204">
        <v>743182</v>
      </c>
      <c r="G107" s="204">
        <v>160233</v>
      </c>
      <c r="H107" s="204">
        <v>26903008.471996054</v>
      </c>
      <c r="I107" s="204">
        <v>979969.95183893992</v>
      </c>
      <c r="J107" s="204">
        <v>2177609.5767391804</v>
      </c>
    </row>
    <row r="108" spans="1:10" ht="15" customHeight="1" x14ac:dyDescent="0.25">
      <c r="A108" s="207" t="s">
        <v>233</v>
      </c>
      <c r="B108" s="204">
        <v>9269221.4110010602</v>
      </c>
      <c r="C108" s="205">
        <v>122.14915776946893</v>
      </c>
      <c r="D108" s="204">
        <v>1502064.7666622801</v>
      </c>
      <c r="E108" s="204">
        <v>441380</v>
      </c>
      <c r="F108" s="204">
        <v>268</v>
      </c>
      <c r="G108" s="204">
        <v>0</v>
      </c>
      <c r="H108" s="204">
        <v>368734.26666332001</v>
      </c>
      <c r="I108" s="204">
        <v>28100</v>
      </c>
      <c r="J108" s="204">
        <v>37372.1222213</v>
      </c>
    </row>
    <row r="109" spans="1:10" ht="15" customHeight="1" x14ac:dyDescent="0.25">
      <c r="A109" s="207" t="s">
        <v>234</v>
      </c>
      <c r="B109" s="204">
        <v>326981125.05492073</v>
      </c>
      <c r="C109" s="205">
        <v>107.22397370220693</v>
      </c>
      <c r="D109" s="204">
        <v>40686801.1031994</v>
      </c>
      <c r="E109" s="204">
        <v>13986695.436108399</v>
      </c>
      <c r="F109" s="204">
        <v>464201.18014583999</v>
      </c>
      <c r="G109" s="204">
        <v>435053</v>
      </c>
      <c r="H109" s="204">
        <v>5758379.6656267419</v>
      </c>
      <c r="I109" s="204">
        <v>875608.08330879011</v>
      </c>
      <c r="J109" s="204">
        <v>1509251.62255422</v>
      </c>
    </row>
    <row r="110" spans="1:10" ht="15" customHeight="1" x14ac:dyDescent="0.25">
      <c r="A110" s="207" t="s">
        <v>235</v>
      </c>
      <c r="B110" s="204">
        <v>112757854.62736554</v>
      </c>
      <c r="C110" s="205">
        <v>105.41572313481228</v>
      </c>
      <c r="D110" s="204">
        <v>14632668.434906811</v>
      </c>
      <c r="E110" s="204">
        <v>7125277.8700165395</v>
      </c>
      <c r="F110" s="204">
        <v>43605</v>
      </c>
      <c r="G110" s="204">
        <v>0</v>
      </c>
      <c r="H110" s="204">
        <v>2667418.2282025893</v>
      </c>
      <c r="I110" s="204">
        <v>278708</v>
      </c>
      <c r="J110" s="204">
        <v>639820.48217291001</v>
      </c>
    </row>
    <row r="111" spans="1:10" ht="15" customHeight="1" x14ac:dyDescent="0.25">
      <c r="A111" s="207" t="s">
        <v>236</v>
      </c>
      <c r="B111" s="204">
        <v>176338328.04843789</v>
      </c>
      <c r="C111" s="205">
        <v>111.37754978825714</v>
      </c>
      <c r="D111" s="204">
        <v>23689726.962966241</v>
      </c>
      <c r="E111" s="204">
        <v>7945606.0075294003</v>
      </c>
      <c r="F111" s="204">
        <v>1071556.5892838601</v>
      </c>
      <c r="G111" s="204">
        <v>143960.00000842</v>
      </c>
      <c r="H111" s="204">
        <v>15533380.68581235</v>
      </c>
      <c r="I111" s="204">
        <v>743257.67856999999</v>
      </c>
      <c r="J111" s="204">
        <v>986443.01490236993</v>
      </c>
    </row>
    <row r="112" spans="1:10" ht="15" customHeight="1" x14ac:dyDescent="0.25">
      <c r="A112" s="207" t="s">
        <v>237</v>
      </c>
      <c r="B112" s="204">
        <v>82929816.68930009</v>
      </c>
      <c r="C112" s="205">
        <v>102.62044339976897</v>
      </c>
      <c r="D112" s="204">
        <v>10068804.651668958</v>
      </c>
      <c r="E112" s="204">
        <v>3347662.6639406001</v>
      </c>
      <c r="F112" s="204">
        <v>642539</v>
      </c>
      <c r="G112" s="204">
        <v>0</v>
      </c>
      <c r="H112" s="204">
        <v>1559638.4182428701</v>
      </c>
      <c r="I112" s="204">
        <v>1136306</v>
      </c>
      <c r="J112" s="204">
        <v>425859.50198090996</v>
      </c>
    </row>
    <row r="113" spans="1:10" ht="15" customHeight="1" x14ac:dyDescent="0.25">
      <c r="A113" s="207" t="s">
        <v>238</v>
      </c>
      <c r="B113" s="204">
        <v>17211317.140145868</v>
      </c>
      <c r="C113" s="205">
        <v>77.161484342001714</v>
      </c>
      <c r="D113" s="204">
        <v>2399069.8838095502</v>
      </c>
      <c r="E113" s="204">
        <v>379966</v>
      </c>
      <c r="F113" s="204">
        <v>0</v>
      </c>
      <c r="G113" s="204">
        <v>0</v>
      </c>
      <c r="H113" s="204">
        <v>389229.32019206998</v>
      </c>
      <c r="I113" s="204">
        <v>46000.888889590002</v>
      </c>
      <c r="J113" s="204">
        <v>78574.766666130003</v>
      </c>
    </row>
    <row r="114" spans="1:10" ht="15" customHeight="1" x14ac:dyDescent="0.25">
      <c r="A114" s="207" t="s">
        <v>239</v>
      </c>
      <c r="B114" s="204">
        <v>171806806.22108391</v>
      </c>
      <c r="C114" s="205">
        <v>110.08127362363831</v>
      </c>
      <c r="D114" s="204">
        <v>22843734.43186003</v>
      </c>
      <c r="E114" s="204">
        <v>8192134.5198512096</v>
      </c>
      <c r="F114" s="204">
        <v>980891.39895447996</v>
      </c>
      <c r="G114" s="204">
        <v>3982</v>
      </c>
      <c r="H114" s="204">
        <v>4537311.7256276701</v>
      </c>
      <c r="I114" s="204">
        <v>622812.00001584995</v>
      </c>
      <c r="J114" s="204">
        <v>855091.81243634003</v>
      </c>
    </row>
    <row r="115" spans="1:10" ht="15" customHeight="1" x14ac:dyDescent="0.25">
      <c r="A115" s="207" t="s">
        <v>240</v>
      </c>
      <c r="B115" s="204">
        <v>88377765.576427117</v>
      </c>
      <c r="C115" s="205">
        <v>110.7063545530135</v>
      </c>
      <c r="D115" s="204">
        <v>11987228.8798506</v>
      </c>
      <c r="E115" s="204">
        <v>4349550</v>
      </c>
      <c r="F115" s="204">
        <v>755017.83928437997</v>
      </c>
      <c r="G115" s="204">
        <v>956757.8</v>
      </c>
      <c r="H115" s="204">
        <v>1759764.0326236496</v>
      </c>
      <c r="I115" s="204">
        <v>268314.66676411999</v>
      </c>
      <c r="J115" s="204">
        <v>329756.09429385001</v>
      </c>
    </row>
    <row r="116" spans="1:10" ht="15" customHeight="1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</row>
    <row r="117" spans="1:10" ht="15" customHeight="1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</row>
    <row r="118" spans="1:10" ht="15" customHeight="1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</row>
    <row r="119" spans="1:10" ht="15" customHeight="1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</row>
    <row r="120" spans="1:10" ht="15" customHeight="1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</row>
    <row r="121" spans="1:10" ht="15" customHeight="1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</row>
    <row r="122" spans="1:10" ht="15" customHeight="1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</row>
  </sheetData>
  <mergeCells count="13">
    <mergeCell ref="A1:J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0866141732283472" top="0.74803149606299213" bottom="0.74803149606299213" header="0.31496062992125984" footer="0.31496062992125984"/>
  <pageSetup paperSize="9" scale="66" fitToHeight="5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A2" sqref="A2"/>
    </sheetView>
  </sheetViews>
  <sheetFormatPr defaultRowHeight="15" customHeight="1" x14ac:dyDescent="0.2"/>
  <cols>
    <col min="1" max="1" width="3.7109375" style="90" customWidth="1"/>
    <col min="2" max="2" width="67.140625" style="90" bestFit="1" customWidth="1"/>
    <col min="3" max="7" width="15.7109375" style="34" customWidth="1"/>
    <col min="8" max="8" width="9.140625" style="34"/>
    <col min="9" max="9" width="9.5703125" style="34" bestFit="1" customWidth="1"/>
    <col min="10" max="16384" width="9.140625" style="34"/>
  </cols>
  <sheetData>
    <row r="1" spans="1:9" ht="18" customHeight="1" x14ac:dyDescent="0.25">
      <c r="A1" s="357" t="s">
        <v>365</v>
      </c>
      <c r="B1" s="357"/>
      <c r="C1" s="357"/>
      <c r="D1" s="357"/>
      <c r="E1" s="357"/>
      <c r="F1" s="357"/>
      <c r="G1" s="357"/>
    </row>
    <row r="2" spans="1:9" ht="15" customHeight="1" x14ac:dyDescent="0.2">
      <c r="A2" s="89"/>
      <c r="C2" s="35"/>
      <c r="D2" s="35"/>
      <c r="E2" s="36"/>
      <c r="F2" s="37"/>
      <c r="G2" s="38"/>
    </row>
    <row r="3" spans="1:9" s="92" customFormat="1" ht="31.5" customHeight="1" x14ac:dyDescent="0.2">
      <c r="A3" s="358" t="s">
        <v>249</v>
      </c>
      <c r="B3" s="359"/>
      <c r="C3" s="364" t="s">
        <v>252</v>
      </c>
      <c r="D3" s="365"/>
      <c r="E3" s="366" t="s">
        <v>253</v>
      </c>
      <c r="F3" s="365"/>
      <c r="G3" s="367" t="s">
        <v>254</v>
      </c>
    </row>
    <row r="4" spans="1:9" s="92" customFormat="1" ht="15" customHeight="1" x14ac:dyDescent="0.2">
      <c r="A4" s="360"/>
      <c r="B4" s="361"/>
      <c r="C4" s="247" t="s">
        <v>318</v>
      </c>
      <c r="D4" s="247" t="s">
        <v>336</v>
      </c>
      <c r="E4" s="247" t="s">
        <v>318</v>
      </c>
      <c r="F4" s="247" t="s">
        <v>336</v>
      </c>
      <c r="G4" s="368"/>
    </row>
    <row r="5" spans="1:9" s="92" customFormat="1" ht="15" customHeight="1" x14ac:dyDescent="0.2">
      <c r="A5" s="360"/>
      <c r="B5" s="361"/>
      <c r="C5" s="248"/>
      <c r="D5" s="248"/>
      <c r="E5" s="248"/>
      <c r="F5" s="248"/>
      <c r="G5" s="368"/>
    </row>
    <row r="6" spans="1:9" s="92" customFormat="1" ht="30" customHeight="1" x14ac:dyDescent="0.2">
      <c r="A6" s="362"/>
      <c r="B6" s="363"/>
      <c r="C6" s="249"/>
      <c r="D6" s="249"/>
      <c r="E6" s="249"/>
      <c r="F6" s="249"/>
      <c r="G6" s="369"/>
    </row>
    <row r="7" spans="1:9" s="92" customFormat="1" ht="15" customHeight="1" x14ac:dyDescent="0.2">
      <c r="A7" s="355" t="s">
        <v>3</v>
      </c>
      <c r="B7" s="356"/>
      <c r="C7" s="110">
        <v>1</v>
      </c>
      <c r="D7" s="111">
        <v>2</v>
      </c>
      <c r="E7" s="111">
        <v>3</v>
      </c>
      <c r="F7" s="111">
        <v>4</v>
      </c>
      <c r="G7" s="111">
        <v>5</v>
      </c>
    </row>
    <row r="8" spans="1:9" s="90" customFormat="1" ht="15" customHeight="1" x14ac:dyDescent="0.25">
      <c r="B8" s="88"/>
      <c r="C8" s="112"/>
      <c r="D8" s="45"/>
      <c r="E8" s="44"/>
      <c r="F8" s="87"/>
      <c r="G8" s="92"/>
    </row>
    <row r="9" spans="1:9" s="90" customFormat="1" ht="15" customHeight="1" x14ac:dyDescent="0.2">
      <c r="A9" s="220" t="s">
        <v>255</v>
      </c>
      <c r="B9" s="217"/>
      <c r="C9" s="221">
        <v>1325175.5590601314</v>
      </c>
      <c r="D9" s="212">
        <v>100.72102265115734</v>
      </c>
      <c r="E9" s="221">
        <v>14145.648418901001</v>
      </c>
      <c r="F9" s="212">
        <v>96.908332679280889</v>
      </c>
      <c r="G9" s="212">
        <v>1.0561804248233262</v>
      </c>
      <c r="H9" s="93"/>
      <c r="I9" s="94"/>
    </row>
    <row r="10" spans="1:9" s="90" customFormat="1" ht="15" customHeight="1" x14ac:dyDescent="0.2">
      <c r="A10" s="46"/>
      <c r="B10" s="218"/>
      <c r="C10" s="213"/>
      <c r="D10" s="214"/>
      <c r="E10" s="214"/>
      <c r="F10" s="215"/>
      <c r="G10" s="216"/>
      <c r="I10" s="94"/>
    </row>
    <row r="11" spans="1:9" ht="15" customHeight="1" x14ac:dyDescent="0.2">
      <c r="A11" s="46"/>
      <c r="B11" s="219"/>
      <c r="C11" s="213"/>
      <c r="D11" s="214"/>
      <c r="E11" s="214"/>
      <c r="F11" s="215"/>
      <c r="G11" s="216"/>
      <c r="I11" s="41"/>
    </row>
    <row r="12" spans="1:9" ht="15" customHeight="1" x14ac:dyDescent="0.2">
      <c r="A12" s="46" t="s">
        <v>3</v>
      </c>
      <c r="B12" s="218" t="s">
        <v>256</v>
      </c>
      <c r="C12" s="213">
        <v>28389.537420399996</v>
      </c>
      <c r="D12" s="214">
        <v>104.65586436385661</v>
      </c>
      <c r="E12" s="213">
        <v>48.492105271000007</v>
      </c>
      <c r="F12" s="214">
        <v>61.679843150793999</v>
      </c>
      <c r="G12" s="222">
        <v>0.17051851369387672</v>
      </c>
      <c r="H12" s="40"/>
      <c r="I12" s="41"/>
    </row>
    <row r="13" spans="1:9" ht="15" customHeight="1" x14ac:dyDescent="0.2">
      <c r="A13" s="46" t="s">
        <v>257</v>
      </c>
      <c r="B13" s="220" t="s">
        <v>258</v>
      </c>
      <c r="C13" s="213">
        <v>4501.2800000000007</v>
      </c>
      <c r="D13" s="214">
        <v>97.237817329270356</v>
      </c>
      <c r="E13" s="213">
        <v>33.4</v>
      </c>
      <c r="F13" s="214">
        <v>52.1875</v>
      </c>
      <c r="G13" s="222">
        <v>0.73654590842132184</v>
      </c>
      <c r="H13" s="40"/>
      <c r="I13" s="41"/>
    </row>
    <row r="14" spans="1:9" ht="15" customHeight="1" x14ac:dyDescent="0.2">
      <c r="A14" s="46" t="s">
        <v>259</v>
      </c>
      <c r="B14" s="218" t="s">
        <v>260</v>
      </c>
      <c r="C14" s="213">
        <v>290763.96464695473</v>
      </c>
      <c r="D14" s="214">
        <v>99.063852106643651</v>
      </c>
      <c r="E14" s="213">
        <v>2533.8361305200006</v>
      </c>
      <c r="F14" s="214">
        <v>87.143487556882363</v>
      </c>
      <c r="G14" s="222">
        <v>0.86391242068754004</v>
      </c>
      <c r="H14" s="40"/>
      <c r="I14" s="41"/>
    </row>
    <row r="15" spans="1:9" ht="15" customHeight="1" x14ac:dyDescent="0.2">
      <c r="A15" s="46" t="s">
        <v>261</v>
      </c>
      <c r="B15" s="218" t="s">
        <v>262</v>
      </c>
      <c r="C15" s="213">
        <v>14796.633332369001</v>
      </c>
      <c r="D15" s="214">
        <v>96.416082268185178</v>
      </c>
      <c r="E15" s="213">
        <v>513.69999999000004</v>
      </c>
      <c r="F15" s="214">
        <v>96.758193462114576</v>
      </c>
      <c r="G15" s="222">
        <v>3.3552502668526136</v>
      </c>
      <c r="H15" s="40"/>
      <c r="I15" s="41"/>
    </row>
    <row r="16" spans="1:9" ht="15" customHeight="1" x14ac:dyDescent="0.2">
      <c r="A16" s="46" t="s">
        <v>263</v>
      </c>
      <c r="B16" s="218" t="s">
        <v>264</v>
      </c>
      <c r="C16" s="213">
        <v>20353.862499999996</v>
      </c>
      <c r="D16" s="214">
        <v>98.944072491394806</v>
      </c>
      <c r="E16" s="213">
        <v>148</v>
      </c>
      <c r="F16" s="214">
        <v>98.666666666666671</v>
      </c>
      <c r="G16" s="222">
        <v>0.72188563356134117</v>
      </c>
      <c r="H16" s="40"/>
      <c r="I16" s="41"/>
    </row>
    <row r="17" spans="1:9" ht="15" customHeight="1" x14ac:dyDescent="0.2">
      <c r="A17" s="46" t="s">
        <v>265</v>
      </c>
      <c r="B17" s="218" t="s">
        <v>266</v>
      </c>
      <c r="C17" s="213">
        <v>33177.376454440011</v>
      </c>
      <c r="D17" s="214">
        <v>90.855299000667671</v>
      </c>
      <c r="E17" s="213">
        <v>154.62222222</v>
      </c>
      <c r="F17" s="214">
        <v>282.56862097196012</v>
      </c>
      <c r="G17" s="222">
        <v>0.46388524048595603</v>
      </c>
      <c r="H17" s="40"/>
      <c r="I17" s="41"/>
    </row>
    <row r="18" spans="1:9" ht="15" customHeight="1" x14ac:dyDescent="0.2">
      <c r="A18" s="46" t="s">
        <v>267</v>
      </c>
      <c r="B18" s="218" t="s">
        <v>268</v>
      </c>
      <c r="C18" s="213">
        <v>140711.2017363011</v>
      </c>
      <c r="D18" s="214">
        <v>101.37125924497046</v>
      </c>
      <c r="E18" s="213">
        <v>625.41696967999997</v>
      </c>
      <c r="F18" s="214">
        <v>102.92185961415589</v>
      </c>
      <c r="G18" s="222">
        <v>0.4425017206482339</v>
      </c>
      <c r="H18" s="40"/>
      <c r="I18" s="41"/>
    </row>
    <row r="19" spans="1:9" ht="15" customHeight="1" x14ac:dyDescent="0.2">
      <c r="A19" s="46" t="s">
        <v>269</v>
      </c>
      <c r="B19" s="218" t="s">
        <v>270</v>
      </c>
      <c r="C19" s="213">
        <v>103315.72247997399</v>
      </c>
      <c r="D19" s="214">
        <v>102.89009930242707</v>
      </c>
      <c r="E19" s="213">
        <v>1934.5025640999997</v>
      </c>
      <c r="F19" s="214">
        <v>103.50166894868211</v>
      </c>
      <c r="G19" s="222">
        <v>1.8380032568005613</v>
      </c>
      <c r="H19" s="40"/>
      <c r="I19" s="41"/>
    </row>
    <row r="20" spans="1:9" ht="15" customHeight="1" x14ac:dyDescent="0.2">
      <c r="A20" s="46" t="s">
        <v>271</v>
      </c>
      <c r="B20" s="218" t="s">
        <v>272</v>
      </c>
      <c r="C20" s="213">
        <v>20430.395949497004</v>
      </c>
      <c r="D20" s="214">
        <v>102.65762762656998</v>
      </c>
      <c r="E20" s="213">
        <v>150.79761904</v>
      </c>
      <c r="F20" s="214">
        <v>225.07107319402985</v>
      </c>
      <c r="G20" s="222">
        <v>0.73269617982957103</v>
      </c>
      <c r="H20" s="40"/>
      <c r="I20" s="41"/>
    </row>
    <row r="21" spans="1:9" ht="15" customHeight="1" x14ac:dyDescent="0.2">
      <c r="A21" s="46" t="s">
        <v>273</v>
      </c>
      <c r="B21" s="218" t="s">
        <v>274</v>
      </c>
      <c r="C21" s="213">
        <v>40957.453335154023</v>
      </c>
      <c r="D21" s="214">
        <v>102.19610388746101</v>
      </c>
      <c r="E21" s="213">
        <v>205.73636364000001</v>
      </c>
      <c r="F21" s="214">
        <v>87.825607020059422</v>
      </c>
      <c r="G21" s="222">
        <v>0.49980666013845754</v>
      </c>
      <c r="H21" s="40"/>
      <c r="I21" s="41"/>
    </row>
    <row r="22" spans="1:9" ht="15" customHeight="1" x14ac:dyDescent="0.2">
      <c r="A22" s="46" t="s">
        <v>273</v>
      </c>
      <c r="B22" s="218" t="s">
        <v>275</v>
      </c>
      <c r="C22" s="213">
        <v>32132.399999999994</v>
      </c>
      <c r="D22" s="214">
        <v>101.30140354859452</v>
      </c>
      <c r="E22" s="213">
        <v>784.60000000000014</v>
      </c>
      <c r="F22" s="214">
        <v>107.25905673274099</v>
      </c>
      <c r="G22" s="222">
        <v>2.3835707992830462</v>
      </c>
      <c r="H22" s="40"/>
      <c r="I22" s="41"/>
    </row>
    <row r="23" spans="1:9" ht="15" customHeight="1" x14ac:dyDescent="0.2">
      <c r="A23" s="46" t="s">
        <v>276</v>
      </c>
      <c r="B23" s="218" t="s">
        <v>277</v>
      </c>
      <c r="C23" s="213">
        <v>9973.5111099900041</v>
      </c>
      <c r="D23" s="214">
        <v>94.324351861686324</v>
      </c>
      <c r="E23" s="213">
        <v>11.011111109999998</v>
      </c>
      <c r="F23" s="214">
        <v>38.056835624871688</v>
      </c>
      <c r="G23" s="222">
        <v>0.11028180283609899</v>
      </c>
      <c r="H23" s="40"/>
      <c r="I23" s="41"/>
    </row>
    <row r="24" spans="1:9" ht="15" customHeight="1" x14ac:dyDescent="0.2">
      <c r="A24" s="46" t="s">
        <v>278</v>
      </c>
      <c r="B24" s="218" t="s">
        <v>279</v>
      </c>
      <c r="C24" s="213">
        <v>46700.935991504994</v>
      </c>
      <c r="D24" s="214">
        <v>100.72556046155714</v>
      </c>
      <c r="E24" s="213">
        <v>50.133333329999999</v>
      </c>
      <c r="F24" s="214">
        <v>59.682539678571423</v>
      </c>
      <c r="G24" s="222">
        <v>0.10723462383643979</v>
      </c>
      <c r="H24" s="40"/>
      <c r="I24" s="41"/>
    </row>
    <row r="25" spans="1:9" ht="15" customHeight="1" x14ac:dyDescent="0.2">
      <c r="A25" s="46" t="s">
        <v>280</v>
      </c>
      <c r="B25" s="218" t="s">
        <v>281</v>
      </c>
      <c r="C25" s="213">
        <v>63370.250885313013</v>
      </c>
      <c r="D25" s="214">
        <v>97.547684417952112</v>
      </c>
      <c r="E25" s="213">
        <v>33.700000000000003</v>
      </c>
      <c r="F25" s="214">
        <v>32.935342420964034</v>
      </c>
      <c r="G25" s="222">
        <v>5.3151261915771755E-2</v>
      </c>
      <c r="H25" s="40"/>
      <c r="I25" s="41"/>
    </row>
    <row r="26" spans="1:9" ht="15" customHeight="1" x14ac:dyDescent="0.2">
      <c r="A26" s="46" t="s">
        <v>282</v>
      </c>
      <c r="B26" s="218" t="s">
        <v>283</v>
      </c>
      <c r="C26" s="213">
        <v>152485.19999999984</v>
      </c>
      <c r="D26" s="214">
        <v>101.50251617541323</v>
      </c>
      <c r="E26" s="213">
        <v>5621.9999999999991</v>
      </c>
      <c r="F26" s="214">
        <v>92.342564304720597</v>
      </c>
      <c r="G26" s="222">
        <v>3.5558152949391331</v>
      </c>
      <c r="H26" s="40"/>
      <c r="I26" s="41"/>
    </row>
    <row r="27" spans="1:9" ht="15" customHeight="1" x14ac:dyDescent="0.2">
      <c r="A27" s="46" t="s">
        <v>284</v>
      </c>
      <c r="B27" s="218" t="s">
        <v>285</v>
      </c>
      <c r="C27" s="213">
        <v>167010.33333278075</v>
      </c>
      <c r="D27" s="214">
        <v>102.21469838026853</v>
      </c>
      <c r="E27" s="213">
        <v>189.4</v>
      </c>
      <c r="F27" s="214">
        <v>114.02769416014449</v>
      </c>
      <c r="G27" s="222">
        <v>0.11327769262827331</v>
      </c>
      <c r="H27" s="40"/>
      <c r="I27" s="41"/>
    </row>
    <row r="28" spans="1:9" ht="15" customHeight="1" x14ac:dyDescent="0.2">
      <c r="A28" s="46" t="s">
        <v>286</v>
      </c>
      <c r="B28" s="218" t="s">
        <v>287</v>
      </c>
      <c r="C28" s="213">
        <v>117032.31952741805</v>
      </c>
      <c r="D28" s="214">
        <v>102.8146449097632</v>
      </c>
      <c r="E28" s="213">
        <v>907.00000000000011</v>
      </c>
      <c r="F28" s="214">
        <v>142.94720252167059</v>
      </c>
      <c r="G28" s="222">
        <v>0.76903953968391725</v>
      </c>
      <c r="H28" s="40"/>
      <c r="I28" s="41"/>
    </row>
    <row r="29" spans="1:9" ht="15" customHeight="1" x14ac:dyDescent="0.2">
      <c r="A29" s="46" t="s">
        <v>288</v>
      </c>
      <c r="B29" s="218" t="s">
        <v>289</v>
      </c>
      <c r="C29" s="213">
        <v>22622.542858035009</v>
      </c>
      <c r="D29" s="214">
        <v>101.34009029442559</v>
      </c>
      <c r="E29" s="213">
        <v>116.1</v>
      </c>
      <c r="F29" s="214">
        <v>72.789968652037615</v>
      </c>
      <c r="G29" s="222">
        <v>0.51058456181774492</v>
      </c>
      <c r="H29" s="40"/>
      <c r="I29" s="41"/>
    </row>
    <row r="30" spans="1:9" ht="15" customHeight="1" x14ac:dyDescent="0.2">
      <c r="A30" s="46" t="s">
        <v>290</v>
      </c>
      <c r="B30" s="218" t="s">
        <v>291</v>
      </c>
      <c r="C30" s="213">
        <v>16450.637500000012</v>
      </c>
      <c r="D30" s="214">
        <v>106.86118003949494</v>
      </c>
      <c r="E30" s="213">
        <v>83.2</v>
      </c>
      <c r="F30" s="214">
        <v>218.94736842105266</v>
      </c>
      <c r="G30" s="222">
        <v>0.50321046157614613</v>
      </c>
      <c r="H30" s="40"/>
      <c r="I30" s="41"/>
    </row>
    <row r="31" spans="1:9" ht="15" customHeight="1" x14ac:dyDescent="0.2">
      <c r="B31" s="43"/>
      <c r="C31" s="213"/>
      <c r="D31" s="214"/>
      <c r="E31" s="213"/>
      <c r="F31" s="214"/>
      <c r="G31" s="216"/>
      <c r="H31" s="40"/>
    </row>
  </sheetData>
  <mergeCells count="10">
    <mergeCell ref="A7:B7"/>
    <mergeCell ref="A1:G1"/>
    <mergeCell ref="A3:B6"/>
    <mergeCell ref="C3:D3"/>
    <mergeCell ref="E3:F3"/>
    <mergeCell ref="G3:G6"/>
    <mergeCell ref="D4:D6"/>
    <mergeCell ref="F4:F6"/>
    <mergeCell ref="C4:C6"/>
    <mergeCell ref="E4:E6"/>
  </mergeCells>
  <pageMargins left="0.9055118110236221" right="0.78740157480314965" top="0.98425196850393704" bottom="0.98425196850393704" header="0.51181102362204722" footer="0.51181102362204722"/>
  <pageSetup paperSize="9" scale="87" firstPageNumber="6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1"/>
  <sheetViews>
    <sheetView workbookViewId="0">
      <selection sqref="A1:G1"/>
    </sheetView>
  </sheetViews>
  <sheetFormatPr defaultRowHeight="15" customHeight="1" x14ac:dyDescent="0.25"/>
  <cols>
    <col min="1" max="1" width="56" customWidth="1"/>
    <col min="2" max="2" width="13.42578125" customWidth="1"/>
    <col min="3" max="3" width="13.85546875" customWidth="1"/>
    <col min="4" max="5" width="16.7109375" bestFit="1" customWidth="1"/>
    <col min="6" max="6" width="12.5703125" customWidth="1"/>
    <col min="7" max="7" width="13.5703125" customWidth="1"/>
    <col min="8" max="8" width="18.42578125" hidden="1" customWidth="1"/>
    <col min="9" max="255" width="28" customWidth="1"/>
  </cols>
  <sheetData>
    <row r="1" spans="1:8" ht="30" customHeight="1" x14ac:dyDescent="0.25">
      <c r="A1" s="256" t="s">
        <v>348</v>
      </c>
      <c r="B1" s="256"/>
      <c r="C1" s="256"/>
      <c r="D1" s="256"/>
      <c r="E1" s="256"/>
      <c r="F1" s="256"/>
      <c r="G1" s="256"/>
      <c r="H1" s="27"/>
    </row>
    <row r="2" spans="1:8" x14ac:dyDescent="0.25">
      <c r="A2" s="118"/>
      <c r="B2" s="137"/>
      <c r="C2" s="138"/>
      <c r="D2" s="137"/>
      <c r="E2" s="138"/>
      <c r="F2" s="137"/>
      <c r="G2" s="137"/>
      <c r="H2" s="17" t="s">
        <v>0</v>
      </c>
    </row>
    <row r="3" spans="1:8" ht="15" customHeight="1" x14ac:dyDescent="0.25">
      <c r="A3" s="235" t="s">
        <v>249</v>
      </c>
      <c r="B3" s="257" t="s">
        <v>1</v>
      </c>
      <c r="C3" s="258"/>
      <c r="D3" s="258"/>
      <c r="E3" s="259"/>
      <c r="F3" s="260" t="s">
        <v>321</v>
      </c>
      <c r="G3" s="261"/>
      <c r="H3" s="15"/>
    </row>
    <row r="4" spans="1:8" ht="15" customHeight="1" x14ac:dyDescent="0.25">
      <c r="A4" s="236"/>
      <c r="B4" s="272" t="s">
        <v>35</v>
      </c>
      <c r="C4" s="273"/>
      <c r="D4" s="272" t="s">
        <v>323</v>
      </c>
      <c r="E4" s="273"/>
      <c r="F4" s="262"/>
      <c r="G4" s="263"/>
      <c r="H4" s="15"/>
    </row>
    <row r="5" spans="1:8" x14ac:dyDescent="0.25">
      <c r="A5" s="236"/>
      <c r="B5" s="264"/>
      <c r="C5" s="274"/>
      <c r="D5" s="264"/>
      <c r="E5" s="274"/>
      <c r="F5" s="264"/>
      <c r="G5" s="265"/>
      <c r="H5" s="15"/>
    </row>
    <row r="6" spans="1:8" ht="15" customHeight="1" x14ac:dyDescent="0.25">
      <c r="A6" s="236"/>
      <c r="B6" s="266" t="s">
        <v>318</v>
      </c>
      <c r="C6" s="266" t="s">
        <v>338</v>
      </c>
      <c r="D6" s="266" t="s">
        <v>318</v>
      </c>
      <c r="E6" s="266" t="s">
        <v>338</v>
      </c>
      <c r="F6" s="266" t="s">
        <v>241</v>
      </c>
      <c r="G6" s="269" t="s">
        <v>322</v>
      </c>
      <c r="H6" s="15"/>
    </row>
    <row r="7" spans="1:8" x14ac:dyDescent="0.25">
      <c r="A7" s="236"/>
      <c r="B7" s="267"/>
      <c r="C7" s="267"/>
      <c r="D7" s="267"/>
      <c r="E7" s="267"/>
      <c r="F7" s="267"/>
      <c r="G7" s="270"/>
      <c r="H7" s="15"/>
    </row>
    <row r="8" spans="1:8" x14ac:dyDescent="0.25">
      <c r="A8" s="237"/>
      <c r="B8" s="268"/>
      <c r="C8" s="268"/>
      <c r="D8" s="268"/>
      <c r="E8" s="268"/>
      <c r="F8" s="268"/>
      <c r="G8" s="271"/>
      <c r="H8" s="15"/>
    </row>
    <row r="9" spans="1:8" x14ac:dyDescent="0.25">
      <c r="A9" s="122" t="s">
        <v>3</v>
      </c>
      <c r="B9" s="139">
        <v>1</v>
      </c>
      <c r="C9" s="139">
        <v>2</v>
      </c>
      <c r="D9" s="140">
        <v>3</v>
      </c>
      <c r="E9" s="139">
        <v>4</v>
      </c>
      <c r="F9" s="139">
        <v>5</v>
      </c>
      <c r="G9" s="141">
        <v>6</v>
      </c>
      <c r="H9" s="15"/>
    </row>
    <row r="10" spans="1:8" x14ac:dyDescent="0.25">
      <c r="A10" s="118"/>
      <c r="B10" s="137"/>
      <c r="C10" s="138"/>
      <c r="D10" s="137"/>
      <c r="E10" s="138"/>
      <c r="F10" s="137"/>
      <c r="G10" s="137"/>
      <c r="H10" s="15"/>
    </row>
    <row r="11" spans="1:8" x14ac:dyDescent="0.25">
      <c r="A11" s="142" t="s">
        <v>44</v>
      </c>
      <c r="B11" s="143">
        <v>1380451.0192370934</v>
      </c>
      <c r="C11" s="144">
        <v>99.986920689666775</v>
      </c>
      <c r="D11" s="143">
        <v>1418.1988248066943</v>
      </c>
      <c r="E11" s="144">
        <v>108.18909090732984</v>
      </c>
      <c r="F11" s="143">
        <v>572580.20377710252</v>
      </c>
      <c r="G11" s="143">
        <v>414.77763122195751</v>
      </c>
      <c r="H11" s="20" t="s">
        <v>5</v>
      </c>
    </row>
    <row r="12" spans="1:8" x14ac:dyDescent="0.25">
      <c r="A12" s="145"/>
      <c r="B12" s="146"/>
      <c r="C12" s="147"/>
      <c r="D12" s="146"/>
      <c r="E12" s="147"/>
      <c r="F12" s="146"/>
      <c r="G12" s="146"/>
      <c r="H12" s="20" t="s">
        <v>5</v>
      </c>
    </row>
    <row r="13" spans="1:8" x14ac:dyDescent="0.25">
      <c r="A13" s="142" t="s">
        <v>45</v>
      </c>
      <c r="B13" s="143">
        <v>28259.577086222002</v>
      </c>
      <c r="C13" s="144">
        <v>104.81240919294328</v>
      </c>
      <c r="D13" s="143">
        <v>1134.1927514339495</v>
      </c>
      <c r="E13" s="144">
        <v>104.00149017035523</v>
      </c>
      <c r="F13" s="143">
        <v>12061.069366191014</v>
      </c>
      <c r="G13" s="143">
        <v>426.79581967528469</v>
      </c>
      <c r="H13" s="20" t="s">
        <v>5</v>
      </c>
    </row>
    <row r="14" spans="1:8" x14ac:dyDescent="0.25">
      <c r="A14" s="127" t="s">
        <v>46</v>
      </c>
      <c r="B14" s="148">
        <v>23428.677086222004</v>
      </c>
      <c r="C14" s="149">
        <v>106.89263418788271</v>
      </c>
      <c r="D14" s="148">
        <v>1105.3181560847779</v>
      </c>
      <c r="E14" s="149">
        <v>104.83967324425763</v>
      </c>
      <c r="F14" s="148">
        <v>10268.258366191012</v>
      </c>
      <c r="G14" s="148">
        <v>438.27734397473068</v>
      </c>
      <c r="H14" s="20" t="s">
        <v>5</v>
      </c>
    </row>
    <row r="15" spans="1:8" x14ac:dyDescent="0.25">
      <c r="A15" s="127" t="s">
        <v>244</v>
      </c>
      <c r="B15" s="148">
        <v>4830.8999999999996</v>
      </c>
      <c r="C15" s="149">
        <v>95.773279673281706</v>
      </c>
      <c r="D15" s="148">
        <v>1274.2274386415231</v>
      </c>
      <c r="E15" s="149">
        <v>102.09206688793699</v>
      </c>
      <c r="F15" s="148">
        <v>1792.8109999999999</v>
      </c>
      <c r="G15" s="148">
        <v>371.11325011902545</v>
      </c>
      <c r="H15" s="20"/>
    </row>
    <row r="16" spans="1:8" x14ac:dyDescent="0.25">
      <c r="A16" s="145"/>
      <c r="B16" s="146"/>
      <c r="C16" s="147"/>
      <c r="D16" s="146"/>
      <c r="E16" s="147"/>
      <c r="F16" s="146"/>
      <c r="G16" s="146"/>
      <c r="H16" s="20" t="s">
        <v>5</v>
      </c>
    </row>
    <row r="17" spans="1:8" x14ac:dyDescent="0.25">
      <c r="A17" s="142" t="s">
        <v>47</v>
      </c>
      <c r="B17" s="143">
        <v>418590.94577504398</v>
      </c>
      <c r="C17" s="144">
        <v>97.330566164093895</v>
      </c>
      <c r="D17" s="143">
        <v>1407.2451205721648</v>
      </c>
      <c r="E17" s="144">
        <v>104.75852739614267</v>
      </c>
      <c r="F17" s="143">
        <v>167569.4038852638</v>
      </c>
      <c r="G17" s="143">
        <v>400.31779372341623</v>
      </c>
      <c r="H17" s="20" t="s">
        <v>5</v>
      </c>
    </row>
    <row r="18" spans="1:8" x14ac:dyDescent="0.25">
      <c r="A18" s="142" t="s">
        <v>48</v>
      </c>
      <c r="B18" s="143">
        <v>6157.28</v>
      </c>
      <c r="C18" s="144">
        <v>102.38321481392936</v>
      </c>
      <c r="D18" s="143">
        <v>1294.7864100165439</v>
      </c>
      <c r="E18" s="144">
        <v>103.99469386053954</v>
      </c>
      <c r="F18" s="143">
        <v>2440.2267999999999</v>
      </c>
      <c r="G18" s="143">
        <v>396.31571083335496</v>
      </c>
      <c r="H18" s="20" t="s">
        <v>5</v>
      </c>
    </row>
    <row r="19" spans="1:8" x14ac:dyDescent="0.25">
      <c r="A19" s="127" t="s">
        <v>49</v>
      </c>
      <c r="B19" s="128" t="s">
        <v>261</v>
      </c>
      <c r="C19" s="197" t="s">
        <v>261</v>
      </c>
      <c r="D19" s="128" t="s">
        <v>261</v>
      </c>
      <c r="E19" s="197" t="s">
        <v>261</v>
      </c>
      <c r="F19" s="128" t="s">
        <v>261</v>
      </c>
      <c r="G19" s="197" t="s">
        <v>261</v>
      </c>
      <c r="H19" s="20" t="s">
        <v>5</v>
      </c>
    </row>
    <row r="20" spans="1:8" x14ac:dyDescent="0.25">
      <c r="A20" s="127" t="s">
        <v>50</v>
      </c>
      <c r="B20" s="128" t="s">
        <v>10</v>
      </c>
      <c r="C20" s="150" t="s">
        <v>10</v>
      </c>
      <c r="D20" s="128" t="s">
        <v>10</v>
      </c>
      <c r="E20" s="150" t="s">
        <v>10</v>
      </c>
      <c r="F20" s="128" t="s">
        <v>10</v>
      </c>
      <c r="G20" s="128" t="s">
        <v>10</v>
      </c>
      <c r="H20" s="20" t="s">
        <v>5</v>
      </c>
    </row>
    <row r="21" spans="1:8" x14ac:dyDescent="0.25">
      <c r="A21" s="127" t="s">
        <v>330</v>
      </c>
      <c r="B21" s="128" t="s">
        <v>261</v>
      </c>
      <c r="C21" s="197" t="s">
        <v>261</v>
      </c>
      <c r="D21" s="128" t="s">
        <v>261</v>
      </c>
      <c r="E21" s="197" t="s">
        <v>261</v>
      </c>
      <c r="F21" s="128" t="s">
        <v>261</v>
      </c>
      <c r="G21" s="197" t="s">
        <v>261</v>
      </c>
      <c r="H21" s="20" t="s">
        <v>5</v>
      </c>
    </row>
    <row r="22" spans="1:8" x14ac:dyDescent="0.25">
      <c r="A22" s="127" t="s">
        <v>331</v>
      </c>
      <c r="B22" s="148">
        <v>2816.58</v>
      </c>
      <c r="C22" s="149">
        <v>121.2655582724058</v>
      </c>
      <c r="D22" s="148">
        <v>1270.9667279703283</v>
      </c>
      <c r="E22" s="149">
        <v>100.29469211432922</v>
      </c>
      <c r="F22" s="148">
        <v>1120.0178000000001</v>
      </c>
      <c r="G22" s="148">
        <v>397.65169105794973</v>
      </c>
      <c r="H22" s="20" t="s">
        <v>5</v>
      </c>
    </row>
    <row r="23" spans="1:8" x14ac:dyDescent="0.25">
      <c r="A23" s="127" t="s">
        <v>51</v>
      </c>
      <c r="B23" s="148">
        <v>648.4</v>
      </c>
      <c r="C23" s="149">
        <v>96.732806206176349</v>
      </c>
      <c r="D23" s="148">
        <v>1723.6782850092534</v>
      </c>
      <c r="E23" s="149">
        <v>107.29065153367556</v>
      </c>
      <c r="F23" s="148">
        <v>278.92599999999999</v>
      </c>
      <c r="G23" s="148">
        <v>430.17581739666872</v>
      </c>
      <c r="H23" s="20" t="s">
        <v>5</v>
      </c>
    </row>
    <row r="24" spans="1:8" x14ac:dyDescent="0.25">
      <c r="A24" s="145"/>
      <c r="B24" s="146"/>
      <c r="C24" s="147"/>
      <c r="D24" s="146"/>
      <c r="E24" s="147"/>
      <c r="F24" s="146"/>
      <c r="G24" s="146"/>
      <c r="H24" s="20" t="s">
        <v>5</v>
      </c>
    </row>
    <row r="25" spans="1:8" x14ac:dyDescent="0.25">
      <c r="A25" s="142" t="s">
        <v>52</v>
      </c>
      <c r="B25" s="143">
        <v>374783.11994268099</v>
      </c>
      <c r="C25" s="144">
        <v>97.222249252890521</v>
      </c>
      <c r="D25" s="143">
        <v>1397.2064763454684</v>
      </c>
      <c r="E25" s="144">
        <v>104.62491799378672</v>
      </c>
      <c r="F25" s="143">
        <v>150015.19462734112</v>
      </c>
      <c r="G25" s="143">
        <v>400.2720150530904</v>
      </c>
      <c r="H25" s="20" t="s">
        <v>5</v>
      </c>
    </row>
    <row r="26" spans="1:8" x14ac:dyDescent="0.25">
      <c r="A26" s="127" t="s">
        <v>53</v>
      </c>
      <c r="B26" s="148">
        <v>26883.373053205007</v>
      </c>
      <c r="C26" s="149">
        <v>102.80721354306456</v>
      </c>
      <c r="D26" s="148">
        <v>1139.4348839565148</v>
      </c>
      <c r="E26" s="149">
        <v>107.6893662486146</v>
      </c>
      <c r="F26" s="148">
        <v>11334.981254545441</v>
      </c>
      <c r="G26" s="148">
        <v>421.63538154651678</v>
      </c>
      <c r="H26" s="20" t="s">
        <v>5</v>
      </c>
    </row>
    <row r="27" spans="1:8" x14ac:dyDescent="0.25">
      <c r="A27" s="127" t="s">
        <v>332</v>
      </c>
      <c r="B27" s="148">
        <v>3567.2111107439991</v>
      </c>
      <c r="C27" s="149">
        <v>95.764970785724856</v>
      </c>
      <c r="D27" s="148">
        <v>1389.9205625334698</v>
      </c>
      <c r="E27" s="149">
        <v>107.71610051278535</v>
      </c>
      <c r="F27" s="148">
        <v>1446.3771109550903</v>
      </c>
      <c r="G27" s="148">
        <v>405.46439951332883</v>
      </c>
      <c r="H27" s="20" t="s">
        <v>5</v>
      </c>
    </row>
    <row r="28" spans="1:8" x14ac:dyDescent="0.25">
      <c r="A28" s="127" t="s">
        <v>333</v>
      </c>
      <c r="B28" s="128" t="s">
        <v>10</v>
      </c>
      <c r="C28" s="128" t="s">
        <v>10</v>
      </c>
      <c r="D28" s="128" t="s">
        <v>10</v>
      </c>
      <c r="E28" s="128" t="s">
        <v>10</v>
      </c>
      <c r="F28" s="128" t="s">
        <v>10</v>
      </c>
      <c r="G28" s="128" t="s">
        <v>10</v>
      </c>
      <c r="H28" s="20" t="s">
        <v>5</v>
      </c>
    </row>
    <row r="29" spans="1:8" x14ac:dyDescent="0.25">
      <c r="A29" s="127" t="s">
        <v>54</v>
      </c>
      <c r="B29" s="148">
        <v>4394.3499999999985</v>
      </c>
      <c r="C29" s="149">
        <v>96.621167013337626</v>
      </c>
      <c r="D29" s="148">
        <v>1060.6085465806475</v>
      </c>
      <c r="E29" s="149">
        <v>108.37228295293725</v>
      </c>
      <c r="F29" s="148">
        <v>1749.0854999999999</v>
      </c>
      <c r="G29" s="148">
        <v>398.03053921512867</v>
      </c>
      <c r="H29" s="20" t="s">
        <v>5</v>
      </c>
    </row>
    <row r="30" spans="1:8" x14ac:dyDescent="0.25">
      <c r="A30" s="127" t="s">
        <v>55</v>
      </c>
      <c r="B30" s="148">
        <v>8683.5174602999996</v>
      </c>
      <c r="C30" s="149">
        <v>85.458619374628725</v>
      </c>
      <c r="D30" s="148">
        <v>736.50098087232664</v>
      </c>
      <c r="E30" s="149">
        <v>106.66256857702814</v>
      </c>
      <c r="F30" s="148">
        <v>3484.4534285823402</v>
      </c>
      <c r="G30" s="148">
        <v>401.27211634142998</v>
      </c>
      <c r="H30" s="20" t="s">
        <v>5</v>
      </c>
    </row>
    <row r="31" spans="1:8" x14ac:dyDescent="0.25">
      <c r="A31" s="127" t="s">
        <v>56</v>
      </c>
      <c r="B31" s="148">
        <v>8431.4666649379978</v>
      </c>
      <c r="C31" s="149">
        <v>89.522171357230079</v>
      </c>
      <c r="D31" s="148">
        <v>931.46303795650113</v>
      </c>
      <c r="E31" s="149">
        <v>108.03906454285723</v>
      </c>
      <c r="F31" s="148">
        <v>3275.6453326378892</v>
      </c>
      <c r="G31" s="148">
        <v>388.5024353188233</v>
      </c>
      <c r="H31" s="20" t="s">
        <v>5</v>
      </c>
    </row>
    <row r="32" spans="1:8" x14ac:dyDescent="0.25">
      <c r="A32" s="127" t="s">
        <v>57</v>
      </c>
      <c r="B32" s="148">
        <v>5729.0999995500024</v>
      </c>
      <c r="C32" s="149">
        <v>100.95988635008372</v>
      </c>
      <c r="D32" s="148">
        <v>1033.1017185220624</v>
      </c>
      <c r="E32" s="149">
        <v>109.07534206285918</v>
      </c>
      <c r="F32" s="148">
        <v>2357.5569498135901</v>
      </c>
      <c r="G32" s="148">
        <v>411.50563788357096</v>
      </c>
      <c r="H32" s="20" t="s">
        <v>5</v>
      </c>
    </row>
    <row r="33" spans="1:8" x14ac:dyDescent="0.25">
      <c r="A33" s="127" t="s">
        <v>58</v>
      </c>
      <c r="B33" s="148">
        <v>6497.9</v>
      </c>
      <c r="C33" s="149">
        <v>103.00338698605817</v>
      </c>
      <c r="D33" s="148">
        <v>1437.6518054550959</v>
      </c>
      <c r="E33" s="149">
        <v>107.23447815817435</v>
      </c>
      <c r="F33" s="148">
        <v>2663.3609999999999</v>
      </c>
      <c r="G33" s="148">
        <v>409.88026900998784</v>
      </c>
      <c r="H33" s="20" t="s">
        <v>5</v>
      </c>
    </row>
    <row r="34" spans="1:8" x14ac:dyDescent="0.25">
      <c r="A34" s="127" t="s">
        <v>59</v>
      </c>
      <c r="B34" s="148">
        <v>2316.3125</v>
      </c>
      <c r="C34" s="149">
        <v>82.828094102333978</v>
      </c>
      <c r="D34" s="148">
        <v>1238.9106428140992</v>
      </c>
      <c r="E34" s="149">
        <v>103.74191890359738</v>
      </c>
      <c r="F34" s="148">
        <v>938.16337499999997</v>
      </c>
      <c r="G34" s="148">
        <v>405.0245271309463</v>
      </c>
      <c r="H34" s="20" t="s">
        <v>5</v>
      </c>
    </row>
    <row r="35" spans="1:8" x14ac:dyDescent="0.25">
      <c r="A35" s="127" t="s">
        <v>60</v>
      </c>
      <c r="B35" s="148">
        <v>2429.1</v>
      </c>
      <c r="C35" s="149">
        <v>91.268081908698093</v>
      </c>
      <c r="D35" s="148">
        <v>2641.6066307137075</v>
      </c>
      <c r="E35" s="149">
        <v>101.93813868293533</v>
      </c>
      <c r="F35" s="148">
        <v>1002.379</v>
      </c>
      <c r="G35" s="148">
        <v>412.65448108352888</v>
      </c>
      <c r="H35" s="20" t="s">
        <v>5</v>
      </c>
    </row>
    <row r="36" spans="1:8" x14ac:dyDescent="0.25">
      <c r="A36" s="127" t="s">
        <v>61</v>
      </c>
      <c r="B36" s="148">
        <v>7055.9</v>
      </c>
      <c r="C36" s="149">
        <v>93.739952955937397</v>
      </c>
      <c r="D36" s="148">
        <v>1509.5515337046538</v>
      </c>
      <c r="E36" s="149">
        <v>107.40644828333774</v>
      </c>
      <c r="F36" s="148">
        <v>2825.9859999999999</v>
      </c>
      <c r="G36" s="148">
        <v>400.51389617199794</v>
      </c>
      <c r="H36" s="20" t="s">
        <v>5</v>
      </c>
    </row>
    <row r="37" spans="1:8" x14ac:dyDescent="0.25">
      <c r="A37" s="127" t="s">
        <v>62</v>
      </c>
      <c r="B37" s="148">
        <v>2082.1999999999998</v>
      </c>
      <c r="C37" s="149">
        <v>97.953615279672576</v>
      </c>
      <c r="D37" s="148">
        <v>1365.2141965229087</v>
      </c>
      <c r="E37" s="149">
        <v>104.64580851166723</v>
      </c>
      <c r="F37" s="148">
        <v>836.64700000000005</v>
      </c>
      <c r="G37" s="148">
        <v>401.80914417443091</v>
      </c>
      <c r="H37" s="20" t="s">
        <v>5</v>
      </c>
    </row>
    <row r="38" spans="1:8" x14ac:dyDescent="0.25">
      <c r="A38" s="127" t="s">
        <v>63</v>
      </c>
      <c r="B38" s="148">
        <v>32547.435238781003</v>
      </c>
      <c r="C38" s="149">
        <v>98.574943801508169</v>
      </c>
      <c r="D38" s="148">
        <v>1264.1892756432958</v>
      </c>
      <c r="E38" s="149">
        <v>103.34755130522264</v>
      </c>
      <c r="F38" s="148">
        <v>12982.775514582152</v>
      </c>
      <c r="G38" s="148">
        <v>398.88782078634824</v>
      </c>
      <c r="H38" s="20" t="s">
        <v>5</v>
      </c>
    </row>
    <row r="39" spans="1:8" x14ac:dyDescent="0.25">
      <c r="A39" s="127" t="s">
        <v>64</v>
      </c>
      <c r="B39" s="148">
        <v>13254.523334358999</v>
      </c>
      <c r="C39" s="149">
        <v>101.64498117276119</v>
      </c>
      <c r="D39" s="148">
        <v>1498.1960288227185</v>
      </c>
      <c r="E39" s="149">
        <v>100.97153106129917</v>
      </c>
      <c r="F39" s="148">
        <v>5434.4863087489803</v>
      </c>
      <c r="G39" s="148">
        <v>410.00993937378712</v>
      </c>
      <c r="H39" s="20" t="s">
        <v>5</v>
      </c>
    </row>
    <row r="40" spans="1:8" x14ac:dyDescent="0.25">
      <c r="A40" s="127" t="s">
        <v>242</v>
      </c>
      <c r="B40" s="148">
        <v>22005.80000000001</v>
      </c>
      <c r="C40" s="149">
        <v>94.749260504708261</v>
      </c>
      <c r="D40" s="148">
        <v>1700.4334917764097</v>
      </c>
      <c r="E40" s="149">
        <v>98.090934187043473</v>
      </c>
      <c r="F40" s="148">
        <v>8153.1970000000001</v>
      </c>
      <c r="G40" s="148">
        <v>370.50218578738316</v>
      </c>
      <c r="H40" s="20" t="s">
        <v>5</v>
      </c>
    </row>
    <row r="41" spans="1:8" x14ac:dyDescent="0.25">
      <c r="A41" s="127" t="s">
        <v>65</v>
      </c>
      <c r="B41" s="148">
        <v>35901.244587998983</v>
      </c>
      <c r="C41" s="149">
        <v>98.067186228114807</v>
      </c>
      <c r="D41" s="148">
        <v>1232.6840336637583</v>
      </c>
      <c r="E41" s="149">
        <v>102.7070347815973</v>
      </c>
      <c r="F41" s="148">
        <v>14354.010249474028</v>
      </c>
      <c r="G41" s="148">
        <v>399.81929357045931</v>
      </c>
      <c r="H41" s="20" t="s">
        <v>5</v>
      </c>
    </row>
    <row r="42" spans="1:8" x14ac:dyDescent="0.25">
      <c r="A42" s="127" t="s">
        <v>66</v>
      </c>
      <c r="B42" s="148">
        <v>12470.760315782001</v>
      </c>
      <c r="C42" s="149">
        <v>89.837008831743461</v>
      </c>
      <c r="D42" s="148">
        <v>1400.3266391870593</v>
      </c>
      <c r="E42" s="149">
        <v>105.63611933869102</v>
      </c>
      <c r="F42" s="148">
        <v>5102.5997453280588</v>
      </c>
      <c r="G42" s="148">
        <v>409.16508826415458</v>
      </c>
      <c r="H42" s="20" t="s">
        <v>5</v>
      </c>
    </row>
    <row r="43" spans="1:8" x14ac:dyDescent="0.25">
      <c r="A43" s="127" t="s">
        <v>67</v>
      </c>
      <c r="B43" s="148">
        <v>31989.463895533008</v>
      </c>
      <c r="C43" s="149">
        <v>97.064364364208728</v>
      </c>
      <c r="D43" s="148">
        <v>1359.7996405146791</v>
      </c>
      <c r="E43" s="149">
        <v>103.91153894512541</v>
      </c>
      <c r="F43" s="148">
        <v>12859.192858644677</v>
      </c>
      <c r="G43" s="148">
        <v>401.98213076150762</v>
      </c>
      <c r="H43" s="20" t="s">
        <v>5</v>
      </c>
    </row>
    <row r="44" spans="1:8" x14ac:dyDescent="0.25">
      <c r="A44" s="127" t="s">
        <v>68</v>
      </c>
      <c r="B44" s="148">
        <v>40884.989166465995</v>
      </c>
      <c r="C44" s="149">
        <v>95.868525059134726</v>
      </c>
      <c r="D44" s="148">
        <v>1434.7175760777873</v>
      </c>
      <c r="E44" s="149">
        <v>104.59134085021627</v>
      </c>
      <c r="F44" s="148">
        <v>16232.163599893262</v>
      </c>
      <c r="G44" s="148">
        <v>397.02012721106297</v>
      </c>
      <c r="H44" s="20" t="s">
        <v>5</v>
      </c>
    </row>
    <row r="45" spans="1:8" x14ac:dyDescent="0.25">
      <c r="A45" s="127" t="s">
        <v>69</v>
      </c>
      <c r="B45" s="148">
        <v>79720.908329949001</v>
      </c>
      <c r="C45" s="149">
        <v>99.419089480254371</v>
      </c>
      <c r="D45" s="148">
        <v>1628.3387632234305</v>
      </c>
      <c r="E45" s="149">
        <v>105.51816497619819</v>
      </c>
      <c r="F45" s="148">
        <v>31497.855248606626</v>
      </c>
      <c r="G45" s="148">
        <v>395.10156003545848</v>
      </c>
      <c r="H45" s="20" t="s">
        <v>5</v>
      </c>
    </row>
    <row r="46" spans="1:8" x14ac:dyDescent="0.25">
      <c r="A46" s="127" t="s">
        <v>70</v>
      </c>
      <c r="B46" s="148">
        <v>3924.5</v>
      </c>
      <c r="C46" s="149">
        <v>106.65271625404245</v>
      </c>
      <c r="D46" s="148">
        <v>1451.5843207202615</v>
      </c>
      <c r="E46" s="149">
        <v>108.47456938896325</v>
      </c>
      <c r="F46" s="148">
        <v>1651.211</v>
      </c>
      <c r="G46" s="148">
        <v>420.74429863676903</v>
      </c>
      <c r="H46" s="20" t="s">
        <v>5</v>
      </c>
    </row>
    <row r="47" spans="1:8" x14ac:dyDescent="0.25">
      <c r="A47" s="127" t="s">
        <v>71</v>
      </c>
      <c r="B47" s="148">
        <v>10679.433332872</v>
      </c>
      <c r="C47" s="149">
        <v>95.426531178766453</v>
      </c>
      <c r="D47" s="148">
        <v>1110.4078556051606</v>
      </c>
      <c r="E47" s="149">
        <v>103.8628171133698</v>
      </c>
      <c r="F47" s="148">
        <v>4311.1633331432604</v>
      </c>
      <c r="G47" s="148">
        <v>403.68839794834571</v>
      </c>
      <c r="H47" s="20" t="s">
        <v>5</v>
      </c>
    </row>
    <row r="48" spans="1:8" x14ac:dyDescent="0.25">
      <c r="A48" s="127" t="s">
        <v>72</v>
      </c>
      <c r="B48" s="148">
        <v>4090.0142861750001</v>
      </c>
      <c r="C48" s="149">
        <v>89.964900323990079</v>
      </c>
      <c r="D48" s="148">
        <v>1172.3246280823464</v>
      </c>
      <c r="E48" s="149">
        <v>108.46380649866462</v>
      </c>
      <c r="F48" s="148">
        <v>1644.4574287708699</v>
      </c>
      <c r="G48" s="148">
        <v>402.06642659646405</v>
      </c>
      <c r="H48" s="20" t="s">
        <v>5</v>
      </c>
    </row>
    <row r="49" spans="1:8" x14ac:dyDescent="0.25">
      <c r="A49" s="127" t="s">
        <v>73</v>
      </c>
      <c r="B49" s="148">
        <v>9243.6166660279996</v>
      </c>
      <c r="C49" s="149">
        <v>98.189237767754989</v>
      </c>
      <c r="D49" s="148">
        <v>1800.9277773299973</v>
      </c>
      <c r="E49" s="149">
        <v>107.25847381755872</v>
      </c>
      <c r="F49" s="148">
        <v>3877.4463886149406</v>
      </c>
      <c r="G49" s="148">
        <v>419.47286746163684</v>
      </c>
      <c r="H49" s="20" t="s">
        <v>5</v>
      </c>
    </row>
    <row r="50" spans="1:8" x14ac:dyDescent="0.25">
      <c r="A50" s="145"/>
      <c r="B50" s="148"/>
      <c r="C50" s="149"/>
      <c r="D50" s="148"/>
      <c r="E50" s="149"/>
      <c r="F50" s="148"/>
      <c r="G50" s="148"/>
      <c r="H50" s="20" t="s">
        <v>5</v>
      </c>
    </row>
    <row r="51" spans="1:8" x14ac:dyDescent="0.25">
      <c r="A51" s="142" t="s">
        <v>74</v>
      </c>
      <c r="B51" s="143">
        <v>16446.233332362997</v>
      </c>
      <c r="C51" s="144">
        <v>96.852200901350898</v>
      </c>
      <c r="D51" s="143">
        <v>1904.7954243175329</v>
      </c>
      <c r="E51" s="144">
        <v>105.78048665073108</v>
      </c>
      <c r="F51" s="143">
        <v>6688.530332922719</v>
      </c>
      <c r="G51" s="143">
        <v>406.69071134732042</v>
      </c>
      <c r="H51" s="20" t="s">
        <v>5</v>
      </c>
    </row>
    <row r="52" spans="1:8" x14ac:dyDescent="0.25">
      <c r="A52" s="127" t="s">
        <v>75</v>
      </c>
      <c r="B52" s="148">
        <v>16446.233332362997</v>
      </c>
      <c r="C52" s="149">
        <v>96.852200901350898</v>
      </c>
      <c r="D52" s="148">
        <v>1904.7954243175329</v>
      </c>
      <c r="E52" s="149">
        <v>105.78048665073108</v>
      </c>
      <c r="F52" s="148">
        <v>6688.530332922719</v>
      </c>
      <c r="G52" s="148">
        <v>406.69071134732042</v>
      </c>
      <c r="H52" s="20" t="s">
        <v>5</v>
      </c>
    </row>
    <row r="53" spans="1:8" x14ac:dyDescent="0.25">
      <c r="A53" s="145"/>
      <c r="B53" s="143"/>
      <c r="C53" s="144"/>
      <c r="D53" s="143"/>
      <c r="E53" s="144"/>
      <c r="F53" s="143"/>
      <c r="G53" s="143"/>
      <c r="H53" s="20" t="s">
        <v>5</v>
      </c>
    </row>
    <row r="54" spans="1:8" x14ac:dyDescent="0.25">
      <c r="A54" s="142" t="s">
        <v>76</v>
      </c>
      <c r="B54" s="143">
        <v>21204.312499999993</v>
      </c>
      <c r="C54" s="144">
        <v>98.233566382297397</v>
      </c>
      <c r="D54" s="143">
        <v>1231.4283277674451</v>
      </c>
      <c r="E54" s="144">
        <v>106.93111468531565</v>
      </c>
      <c r="F54" s="143">
        <v>8425.4521249999998</v>
      </c>
      <c r="G54" s="143">
        <v>397.34615894761976</v>
      </c>
      <c r="H54" s="20" t="s">
        <v>5</v>
      </c>
    </row>
    <row r="55" spans="1:8" x14ac:dyDescent="0.25">
      <c r="A55" s="127" t="s">
        <v>77</v>
      </c>
      <c r="B55" s="148">
        <v>10843.3</v>
      </c>
      <c r="C55" s="149">
        <v>99.133304687285715</v>
      </c>
      <c r="D55" s="148">
        <v>1284.4680432463672</v>
      </c>
      <c r="E55" s="149">
        <v>107.7579856504594</v>
      </c>
      <c r="F55" s="148">
        <v>4150.3999999999996</v>
      </c>
      <c r="G55" s="148">
        <v>382.76170538489208</v>
      </c>
      <c r="H55" s="20" t="s">
        <v>5</v>
      </c>
    </row>
    <row r="56" spans="1:8" x14ac:dyDescent="0.25">
      <c r="A56" s="127" t="s">
        <v>78</v>
      </c>
      <c r="B56" s="148">
        <v>141.5</v>
      </c>
      <c r="C56" s="149">
        <v>80.39772727272728</v>
      </c>
      <c r="D56" s="148">
        <v>1679.8233215547705</v>
      </c>
      <c r="E56" s="149">
        <v>113.64890166292538</v>
      </c>
      <c r="F56" s="148">
        <v>60.362000000000002</v>
      </c>
      <c r="G56" s="148">
        <v>426.58657243816253</v>
      </c>
      <c r="H56" s="20" t="s">
        <v>5</v>
      </c>
    </row>
    <row r="57" spans="1:8" x14ac:dyDescent="0.25">
      <c r="A57" s="127" t="s">
        <v>79</v>
      </c>
      <c r="B57" s="148">
        <v>10066.712499999994</v>
      </c>
      <c r="C57" s="149">
        <v>98.009042009049935</v>
      </c>
      <c r="D57" s="148">
        <v>1170.0090852235364</v>
      </c>
      <c r="E57" s="149">
        <v>105.73683492675336</v>
      </c>
      <c r="F57" s="148">
        <v>4152.3051249999999</v>
      </c>
      <c r="G57" s="148">
        <v>412.47876354867611</v>
      </c>
      <c r="H57" s="20" t="s">
        <v>5</v>
      </c>
    </row>
    <row r="58" spans="1:8" x14ac:dyDescent="0.25">
      <c r="A58" s="127" t="s">
        <v>80</v>
      </c>
      <c r="B58" s="148">
        <v>152.80000000000001</v>
      </c>
      <c r="C58" s="149">
        <v>76.285571642536212</v>
      </c>
      <c r="D58" s="148">
        <v>1098.6823734729494</v>
      </c>
      <c r="E58" s="149">
        <v>113.14315650367436</v>
      </c>
      <c r="F58" s="148">
        <v>62.384999999999998</v>
      </c>
      <c r="G58" s="148">
        <v>408.27879581151831</v>
      </c>
      <c r="H58" s="20" t="s">
        <v>5</v>
      </c>
    </row>
    <row r="59" spans="1:8" x14ac:dyDescent="0.25">
      <c r="A59" s="145"/>
      <c r="B59" s="148"/>
      <c r="C59" s="149"/>
      <c r="D59" s="148"/>
      <c r="E59" s="149"/>
      <c r="F59" s="148"/>
      <c r="G59" s="148"/>
      <c r="H59" s="20" t="s">
        <v>5</v>
      </c>
    </row>
    <row r="60" spans="1:8" x14ac:dyDescent="0.25">
      <c r="A60" s="142" t="s">
        <v>81</v>
      </c>
      <c r="B60" s="143">
        <v>32748.213189525002</v>
      </c>
      <c r="C60" s="144">
        <v>90.086099433044012</v>
      </c>
      <c r="D60" s="143">
        <v>1374.2552532033135</v>
      </c>
      <c r="E60" s="144">
        <v>110.44599073235679</v>
      </c>
      <c r="F60" s="143">
        <v>13907.598156865655</v>
      </c>
      <c r="G60" s="143">
        <v>424.68265600867056</v>
      </c>
      <c r="H60" s="20" t="s">
        <v>5</v>
      </c>
    </row>
    <row r="61" spans="1:8" x14ac:dyDescent="0.25">
      <c r="A61" s="127" t="s">
        <v>82</v>
      </c>
      <c r="B61" s="148">
        <v>8205.3363660440027</v>
      </c>
      <c r="C61" s="149">
        <v>76.478297054672808</v>
      </c>
      <c r="D61" s="148">
        <v>1179.7317931021357</v>
      </c>
      <c r="E61" s="149">
        <v>128.442851257483</v>
      </c>
      <c r="F61" s="148">
        <v>3413.5550009839599</v>
      </c>
      <c r="G61" s="148">
        <v>416.01646156886557</v>
      </c>
      <c r="H61" s="20" t="s">
        <v>5</v>
      </c>
    </row>
    <row r="62" spans="1:8" x14ac:dyDescent="0.25">
      <c r="A62" s="127" t="s">
        <v>83</v>
      </c>
      <c r="B62" s="148">
        <v>13050.511110433001</v>
      </c>
      <c r="C62" s="149">
        <v>100.27191660620083</v>
      </c>
      <c r="D62" s="148">
        <v>1592.1852505978989</v>
      </c>
      <c r="E62" s="149">
        <v>102.00494165311802</v>
      </c>
      <c r="F62" s="148">
        <v>5491.0605108496975</v>
      </c>
      <c r="G62" s="148">
        <v>420.75444129233881</v>
      </c>
      <c r="H62" s="20" t="s">
        <v>5</v>
      </c>
    </row>
    <row r="63" spans="1:8" x14ac:dyDescent="0.25">
      <c r="A63" s="127" t="s">
        <v>84</v>
      </c>
      <c r="B63" s="148">
        <v>11492.365713047999</v>
      </c>
      <c r="C63" s="149">
        <v>91.151143676851149</v>
      </c>
      <c r="D63" s="148">
        <v>1265.6642579079869</v>
      </c>
      <c r="E63" s="149">
        <v>105.94180775869013</v>
      </c>
      <c r="F63" s="148">
        <v>5002.9826450319906</v>
      </c>
      <c r="G63" s="148">
        <v>435.33096404614002</v>
      </c>
      <c r="H63" s="20" t="s">
        <v>5</v>
      </c>
    </row>
    <row r="64" spans="1:8" x14ac:dyDescent="0.25">
      <c r="A64" s="145"/>
      <c r="B64" s="148"/>
      <c r="C64" s="149"/>
      <c r="D64" s="148"/>
      <c r="E64" s="149"/>
      <c r="F64" s="148"/>
      <c r="G64" s="148"/>
      <c r="H64" s="20" t="s">
        <v>5</v>
      </c>
    </row>
    <row r="65" spans="1:8" x14ac:dyDescent="0.25">
      <c r="A65" s="142" t="s">
        <v>85</v>
      </c>
      <c r="B65" s="143">
        <v>137619.15436285891</v>
      </c>
      <c r="C65" s="144">
        <v>101.05100359855011</v>
      </c>
      <c r="D65" s="143">
        <v>1287.7458403509352</v>
      </c>
      <c r="E65" s="144">
        <v>107.41083928082293</v>
      </c>
      <c r="F65" s="143">
        <v>60509.282087074156</v>
      </c>
      <c r="G65" s="143">
        <v>439.68648381263802</v>
      </c>
      <c r="H65" s="20" t="s">
        <v>5</v>
      </c>
    </row>
    <row r="66" spans="1:8" x14ac:dyDescent="0.25">
      <c r="A66" s="127" t="s">
        <v>86</v>
      </c>
      <c r="B66" s="148">
        <v>11755.223172337001</v>
      </c>
      <c r="C66" s="149">
        <v>105.54116718843613</v>
      </c>
      <c r="D66" s="148">
        <v>1405.4198516662188</v>
      </c>
      <c r="E66" s="149">
        <v>101.14235802990538</v>
      </c>
      <c r="F66" s="148">
        <v>5086.6129811333703</v>
      </c>
      <c r="G66" s="148">
        <v>432.71088150018721</v>
      </c>
      <c r="H66" s="20" t="s">
        <v>5</v>
      </c>
    </row>
    <row r="67" spans="1:8" x14ac:dyDescent="0.25">
      <c r="A67" s="127" t="s">
        <v>87</v>
      </c>
      <c r="B67" s="148">
        <v>49765.86778017295</v>
      </c>
      <c r="C67" s="149">
        <v>103.40011242460353</v>
      </c>
      <c r="D67" s="148">
        <v>1609.8047112567594</v>
      </c>
      <c r="E67" s="149">
        <v>106.44900544721523</v>
      </c>
      <c r="F67" s="148">
        <v>21749.502550662484</v>
      </c>
      <c r="G67" s="148">
        <v>437.03653770762998</v>
      </c>
      <c r="H67" s="20" t="s">
        <v>5</v>
      </c>
    </row>
    <row r="68" spans="1:8" x14ac:dyDescent="0.25">
      <c r="A68" s="127" t="s">
        <v>88</v>
      </c>
      <c r="B68" s="148">
        <v>76098.063410348957</v>
      </c>
      <c r="C68" s="149">
        <v>98.930981227930459</v>
      </c>
      <c r="D68" s="148">
        <v>1058.9512735609685</v>
      </c>
      <c r="E68" s="149">
        <v>108.58721222519574</v>
      </c>
      <c r="F68" s="148">
        <v>33673.166555278287</v>
      </c>
      <c r="G68" s="148">
        <v>442.49702352739376</v>
      </c>
      <c r="H68" s="20" t="s">
        <v>5</v>
      </c>
    </row>
    <row r="69" spans="1:8" x14ac:dyDescent="0.25">
      <c r="A69" s="145"/>
      <c r="B69" s="148"/>
      <c r="C69" s="149"/>
      <c r="D69" s="148"/>
      <c r="E69" s="149"/>
      <c r="F69" s="148"/>
      <c r="G69" s="148"/>
      <c r="H69" s="20" t="s">
        <v>5</v>
      </c>
    </row>
    <row r="70" spans="1:8" x14ac:dyDescent="0.25">
      <c r="A70" s="142" t="s">
        <v>89</v>
      </c>
      <c r="B70" s="143">
        <v>102666.69462284599</v>
      </c>
      <c r="C70" s="144">
        <v>102.488203820368</v>
      </c>
      <c r="D70" s="143">
        <v>1218.9163297653974</v>
      </c>
      <c r="E70" s="144">
        <v>107.55185870821823</v>
      </c>
      <c r="F70" s="143">
        <v>43122.40063289</v>
      </c>
      <c r="G70" s="143">
        <v>420.02326841536546</v>
      </c>
      <c r="H70" s="20" t="s">
        <v>5</v>
      </c>
    </row>
    <row r="71" spans="1:8" x14ac:dyDescent="0.25">
      <c r="A71" s="127" t="s">
        <v>90</v>
      </c>
      <c r="B71" s="148">
        <v>51393.72890961598</v>
      </c>
      <c r="C71" s="149">
        <v>102.4330039560754</v>
      </c>
      <c r="D71" s="148">
        <v>1147.4452342853956</v>
      </c>
      <c r="E71" s="149">
        <v>107.60205831935561</v>
      </c>
      <c r="F71" s="148">
        <v>22004.233561902278</v>
      </c>
      <c r="G71" s="148">
        <v>428.1501659589677</v>
      </c>
      <c r="H71" s="20" t="s">
        <v>5</v>
      </c>
    </row>
    <row r="72" spans="1:8" x14ac:dyDescent="0.25">
      <c r="A72" s="127" t="s">
        <v>91</v>
      </c>
      <c r="B72" s="148">
        <v>276.7</v>
      </c>
      <c r="C72" s="149">
        <v>94.051665533650578</v>
      </c>
      <c r="D72" s="148">
        <v>2023.9995181303457</v>
      </c>
      <c r="E72" s="149">
        <v>146.29296844087526</v>
      </c>
      <c r="F72" s="148">
        <v>121.614</v>
      </c>
      <c r="G72" s="148">
        <v>439.51572099747023</v>
      </c>
      <c r="H72" s="20" t="s">
        <v>5</v>
      </c>
    </row>
    <row r="73" spans="1:8" x14ac:dyDescent="0.25">
      <c r="A73" s="127" t="s">
        <v>92</v>
      </c>
      <c r="B73" s="148">
        <v>415.5</v>
      </c>
      <c r="C73" s="149">
        <v>90.799825174825173</v>
      </c>
      <c r="D73" s="148">
        <v>2517.1552346570397</v>
      </c>
      <c r="E73" s="149">
        <v>100.37919295607765</v>
      </c>
      <c r="F73" s="148">
        <v>181.90700000000001</v>
      </c>
      <c r="G73" s="148">
        <v>437.80264741275573</v>
      </c>
      <c r="H73" s="20" t="s">
        <v>5</v>
      </c>
    </row>
    <row r="74" spans="1:8" x14ac:dyDescent="0.25">
      <c r="A74" s="127" t="s">
        <v>93</v>
      </c>
      <c r="B74" s="148">
        <v>36411.965713229998</v>
      </c>
      <c r="C74" s="149">
        <v>103.72969663687223</v>
      </c>
      <c r="D74" s="148">
        <v>1401.2231315521931</v>
      </c>
      <c r="E74" s="149">
        <v>106.31532633253389</v>
      </c>
      <c r="F74" s="148">
        <v>15011.736070987719</v>
      </c>
      <c r="G74" s="148">
        <v>412.27480518947442</v>
      </c>
      <c r="H74" s="20" t="s">
        <v>5</v>
      </c>
    </row>
    <row r="75" spans="1:8" x14ac:dyDescent="0.25">
      <c r="A75" s="127" t="s">
        <v>94</v>
      </c>
      <c r="B75" s="148">
        <v>14168.800000000001</v>
      </c>
      <c r="C75" s="149">
        <v>100.15692816648524</v>
      </c>
      <c r="D75" s="148">
        <v>955.8617525831404</v>
      </c>
      <c r="E75" s="149">
        <v>110.77115262817203</v>
      </c>
      <c r="F75" s="148">
        <v>5802.91</v>
      </c>
      <c r="G75" s="148">
        <v>409.55550223025233</v>
      </c>
      <c r="H75" s="20" t="s">
        <v>5</v>
      </c>
    </row>
    <row r="76" spans="1:8" x14ac:dyDescent="0.25">
      <c r="A76" s="145"/>
      <c r="B76" s="148"/>
      <c r="C76" s="149"/>
      <c r="D76" s="148"/>
      <c r="E76" s="149"/>
      <c r="F76" s="148"/>
      <c r="G76" s="148"/>
      <c r="H76" s="20" t="s">
        <v>5</v>
      </c>
    </row>
    <row r="77" spans="1:8" x14ac:dyDescent="0.25">
      <c r="A77" s="142" t="s">
        <v>95</v>
      </c>
      <c r="B77" s="143">
        <v>19867.481187669</v>
      </c>
      <c r="C77" s="144">
        <v>103.34874388765678</v>
      </c>
      <c r="D77" s="143">
        <v>901.68313866167216</v>
      </c>
      <c r="E77" s="144">
        <v>113.43768586730565</v>
      </c>
      <c r="F77" s="143">
        <v>8710.508370159012</v>
      </c>
      <c r="G77" s="143">
        <v>438.43043251830534</v>
      </c>
      <c r="H77" s="20" t="s">
        <v>5</v>
      </c>
    </row>
    <row r="78" spans="1:8" x14ac:dyDescent="0.25">
      <c r="A78" s="127" t="s">
        <v>96</v>
      </c>
      <c r="B78" s="148">
        <v>8287.4664279920016</v>
      </c>
      <c r="C78" s="149">
        <v>104.89984332861214</v>
      </c>
      <c r="D78" s="148">
        <v>1042.6617555442649</v>
      </c>
      <c r="E78" s="149">
        <v>118.81157283147077</v>
      </c>
      <c r="F78" s="148">
        <v>3668.9431783249406</v>
      </c>
      <c r="G78" s="148">
        <v>442.70986919869807</v>
      </c>
      <c r="H78" s="20" t="s">
        <v>5</v>
      </c>
    </row>
    <row r="79" spans="1:8" x14ac:dyDescent="0.25">
      <c r="A79" s="127" t="s">
        <v>97</v>
      </c>
      <c r="B79" s="148">
        <v>11580.014759677</v>
      </c>
      <c r="C79" s="149">
        <v>102.26653520691431</v>
      </c>
      <c r="D79" s="148">
        <v>800.78900521483092</v>
      </c>
      <c r="E79" s="149">
        <v>108.63057555075773</v>
      </c>
      <c r="F79" s="148">
        <v>5041.5651918340709</v>
      </c>
      <c r="G79" s="148">
        <v>435.36776908000195</v>
      </c>
      <c r="H79" s="20" t="s">
        <v>5</v>
      </c>
    </row>
    <row r="80" spans="1:8" x14ac:dyDescent="0.25">
      <c r="A80" s="145"/>
      <c r="B80" s="148"/>
      <c r="C80" s="149"/>
      <c r="D80" s="148"/>
      <c r="E80" s="149"/>
      <c r="F80" s="148"/>
      <c r="G80" s="148"/>
      <c r="H80" s="20" t="s">
        <v>5</v>
      </c>
    </row>
    <row r="81" spans="1:8" x14ac:dyDescent="0.25">
      <c r="A81" s="142" t="s">
        <v>98</v>
      </c>
      <c r="B81" s="143">
        <v>41064.700305114995</v>
      </c>
      <c r="C81" s="144">
        <v>103.12923415392181</v>
      </c>
      <c r="D81" s="143">
        <v>2417.3722928655766</v>
      </c>
      <c r="E81" s="144">
        <v>104.80675853323005</v>
      </c>
      <c r="F81" s="143">
        <v>18208.429349425038</v>
      </c>
      <c r="G81" s="143">
        <v>443.40830967070303</v>
      </c>
      <c r="H81" s="20" t="s">
        <v>5</v>
      </c>
    </row>
    <row r="82" spans="1:8" x14ac:dyDescent="0.25">
      <c r="A82" s="127" t="s">
        <v>99</v>
      </c>
      <c r="B82" s="148">
        <v>2048.2999997629995</v>
      </c>
      <c r="C82" s="149">
        <v>93.638283660638351</v>
      </c>
      <c r="D82" s="148">
        <v>1787.0256635643507</v>
      </c>
      <c r="E82" s="149">
        <v>106.93547643954939</v>
      </c>
      <c r="F82" s="148">
        <v>888.93366656287003</v>
      </c>
      <c r="G82" s="148">
        <v>433.98606974843773</v>
      </c>
      <c r="H82" s="20" t="s">
        <v>5</v>
      </c>
    </row>
    <row r="83" spans="1:8" x14ac:dyDescent="0.25">
      <c r="A83" s="127" t="s">
        <v>100</v>
      </c>
      <c r="B83" s="148">
        <v>602.69999999999993</v>
      </c>
      <c r="C83" s="149">
        <v>106.48409893992931</v>
      </c>
      <c r="D83" s="148">
        <v>2293.3974890769318</v>
      </c>
      <c r="E83" s="149">
        <v>94.331196323941697</v>
      </c>
      <c r="F83" s="148">
        <v>249.63499999999999</v>
      </c>
      <c r="G83" s="148">
        <v>414.19445827111338</v>
      </c>
      <c r="H83" s="20" t="s">
        <v>5</v>
      </c>
    </row>
    <row r="84" spans="1:8" x14ac:dyDescent="0.25">
      <c r="A84" s="127" t="s">
        <v>101</v>
      </c>
      <c r="B84" s="148">
        <v>1918.2999999999997</v>
      </c>
      <c r="C84" s="149">
        <v>102.24389723910031</v>
      </c>
      <c r="D84" s="148">
        <v>1739.5226676397506</v>
      </c>
      <c r="E84" s="149">
        <v>101.959694290751</v>
      </c>
      <c r="F84" s="148">
        <v>889.226</v>
      </c>
      <c r="G84" s="148">
        <v>463.54897565552841</v>
      </c>
      <c r="H84" s="20" t="s">
        <v>5</v>
      </c>
    </row>
    <row r="85" spans="1:8" x14ac:dyDescent="0.25">
      <c r="A85" s="127" t="s">
        <v>102</v>
      </c>
      <c r="B85" s="148">
        <v>10804.299999999997</v>
      </c>
      <c r="C85" s="149">
        <v>100.73845465310343</v>
      </c>
      <c r="D85" s="148">
        <v>2316.377491677697</v>
      </c>
      <c r="E85" s="149">
        <v>105.87082324797497</v>
      </c>
      <c r="F85" s="148">
        <v>4815.41</v>
      </c>
      <c r="G85" s="148">
        <v>445.69384411761996</v>
      </c>
      <c r="H85" s="20" t="s">
        <v>5</v>
      </c>
    </row>
    <row r="86" spans="1:8" x14ac:dyDescent="0.25">
      <c r="A86" s="127" t="s">
        <v>103</v>
      </c>
      <c r="B86" s="148">
        <v>21260.700305351998</v>
      </c>
      <c r="C86" s="149">
        <v>106.25154158193158</v>
      </c>
      <c r="D86" s="148">
        <v>2598.6284054301364</v>
      </c>
      <c r="E86" s="149">
        <v>103.55936431755595</v>
      </c>
      <c r="F86" s="148">
        <v>9449.4336828621708</v>
      </c>
      <c r="G86" s="148">
        <v>444.45542936718061</v>
      </c>
      <c r="H86" s="20" t="s">
        <v>5</v>
      </c>
    </row>
    <row r="87" spans="1:8" x14ac:dyDescent="0.25">
      <c r="A87" s="127" t="s">
        <v>104</v>
      </c>
      <c r="B87" s="148">
        <v>4430.3999999999996</v>
      </c>
      <c r="C87" s="149">
        <v>99.467012711769272</v>
      </c>
      <c r="D87" s="148">
        <v>2395.6414770675337</v>
      </c>
      <c r="E87" s="149">
        <v>107.42653935278625</v>
      </c>
      <c r="F87" s="148">
        <v>1915.7909999999999</v>
      </c>
      <c r="G87" s="148">
        <v>432.41942036836406</v>
      </c>
      <c r="H87" s="20" t="s">
        <v>5</v>
      </c>
    </row>
    <row r="88" spans="1:8" x14ac:dyDescent="0.25">
      <c r="A88" s="145"/>
      <c r="B88" s="148"/>
      <c r="C88" s="149"/>
      <c r="D88" s="148"/>
      <c r="E88" s="149"/>
      <c r="F88" s="148"/>
      <c r="G88" s="148"/>
      <c r="H88" s="20" t="s">
        <v>5</v>
      </c>
    </row>
    <row r="89" spans="1:8" x14ac:dyDescent="0.25">
      <c r="A89" s="142" t="s">
        <v>105</v>
      </c>
      <c r="B89" s="143">
        <v>30508.699999999997</v>
      </c>
      <c r="C89" s="144">
        <v>100.33281262846339</v>
      </c>
      <c r="D89" s="143">
        <v>2022.1083712733305</v>
      </c>
      <c r="E89" s="144">
        <v>103.6960912991259</v>
      </c>
      <c r="F89" s="143">
        <v>12675.663</v>
      </c>
      <c r="G89" s="143">
        <v>415.47699508664738</v>
      </c>
      <c r="H89" s="20" t="s">
        <v>5</v>
      </c>
    </row>
    <row r="90" spans="1:8" x14ac:dyDescent="0.25">
      <c r="A90" s="127" t="s">
        <v>106</v>
      </c>
      <c r="B90" s="148">
        <v>22428.2</v>
      </c>
      <c r="C90" s="149">
        <v>100.10354831510826</v>
      </c>
      <c r="D90" s="148">
        <v>2046.9456903957218</v>
      </c>
      <c r="E90" s="149">
        <v>103.39589565074976</v>
      </c>
      <c r="F90" s="148">
        <v>9285.5750000000007</v>
      </c>
      <c r="G90" s="148">
        <v>414.01338493503715</v>
      </c>
      <c r="H90" s="20" t="s">
        <v>5</v>
      </c>
    </row>
    <row r="91" spans="1:8" x14ac:dyDescent="0.25">
      <c r="A91" s="127" t="s">
        <v>107</v>
      </c>
      <c r="B91" s="148">
        <v>5759.4</v>
      </c>
      <c r="C91" s="149">
        <v>99.519629527232496</v>
      </c>
      <c r="D91" s="148">
        <v>1924.6562720653774</v>
      </c>
      <c r="E91" s="149">
        <v>105.51648474596509</v>
      </c>
      <c r="F91" s="148">
        <v>2368.806</v>
      </c>
      <c r="G91" s="148">
        <v>411.29388477966455</v>
      </c>
      <c r="H91" s="20" t="s">
        <v>5</v>
      </c>
    </row>
    <row r="92" spans="1:8" x14ac:dyDescent="0.25">
      <c r="A92" s="127" t="s">
        <v>108</v>
      </c>
      <c r="B92" s="148">
        <v>2321.1</v>
      </c>
      <c r="C92" s="149">
        <v>104.77587685640776</v>
      </c>
      <c r="D92" s="148">
        <v>2023.9218473999399</v>
      </c>
      <c r="E92" s="149">
        <v>102.27079828045458</v>
      </c>
      <c r="F92" s="148">
        <v>1021.282</v>
      </c>
      <c r="G92" s="148">
        <v>439.99913833958038</v>
      </c>
      <c r="H92" s="20" t="s">
        <v>5</v>
      </c>
    </row>
    <row r="93" spans="1:8" x14ac:dyDescent="0.25">
      <c r="A93" s="145"/>
      <c r="B93" s="148"/>
      <c r="C93" s="149"/>
      <c r="D93" s="148"/>
      <c r="E93" s="149"/>
      <c r="F93" s="148"/>
      <c r="G93" s="148"/>
      <c r="H93" s="20" t="s">
        <v>5</v>
      </c>
    </row>
    <row r="94" spans="1:8" x14ac:dyDescent="0.25">
      <c r="A94" s="142" t="s">
        <v>109</v>
      </c>
      <c r="B94" s="143">
        <v>9669.7847211290027</v>
      </c>
      <c r="C94" s="144">
        <v>94.703482071579927</v>
      </c>
      <c r="D94" s="143">
        <v>1300.7636314448653</v>
      </c>
      <c r="E94" s="144">
        <v>95.023279944663585</v>
      </c>
      <c r="F94" s="143">
        <v>4196.9919399948694</v>
      </c>
      <c r="G94" s="143">
        <v>434.03157991968686</v>
      </c>
      <c r="H94" s="20" t="s">
        <v>5</v>
      </c>
    </row>
    <row r="95" spans="1:8" x14ac:dyDescent="0.25">
      <c r="A95" s="127" t="s">
        <v>110</v>
      </c>
      <c r="B95" s="148">
        <v>9669.7847211290027</v>
      </c>
      <c r="C95" s="149">
        <v>94.703482071579927</v>
      </c>
      <c r="D95" s="148">
        <v>1300.7636314448653</v>
      </c>
      <c r="E95" s="149">
        <v>95.023279944663585</v>
      </c>
      <c r="F95" s="148">
        <v>4196.9919399948694</v>
      </c>
      <c r="G95" s="148">
        <v>434.03157991968686</v>
      </c>
      <c r="H95" s="20" t="s">
        <v>5</v>
      </c>
    </row>
    <row r="96" spans="1:8" x14ac:dyDescent="0.25">
      <c r="A96" s="145"/>
      <c r="B96" s="143"/>
      <c r="C96" s="144"/>
      <c r="D96" s="143"/>
      <c r="E96" s="144"/>
      <c r="F96" s="143"/>
      <c r="G96" s="143"/>
      <c r="H96" s="20" t="s">
        <v>5</v>
      </c>
    </row>
    <row r="97" spans="1:8" x14ac:dyDescent="0.25">
      <c r="A97" s="142" t="s">
        <v>111</v>
      </c>
      <c r="B97" s="143">
        <v>46063.323412094003</v>
      </c>
      <c r="C97" s="144">
        <v>100.4925166647531</v>
      </c>
      <c r="D97" s="143">
        <v>1998.1050628200835</v>
      </c>
      <c r="E97" s="144">
        <v>108.50316966777878</v>
      </c>
      <c r="F97" s="143">
        <v>19692.995668786778</v>
      </c>
      <c r="G97" s="143">
        <v>427.52007910085666</v>
      </c>
      <c r="H97" s="20" t="s">
        <v>5</v>
      </c>
    </row>
    <row r="98" spans="1:8" x14ac:dyDescent="0.25">
      <c r="A98" s="127" t="s">
        <v>112</v>
      </c>
      <c r="B98" s="148">
        <v>11521.415000000001</v>
      </c>
      <c r="C98" s="149">
        <v>104.73678116446035</v>
      </c>
      <c r="D98" s="148">
        <v>2125.3088538459319</v>
      </c>
      <c r="E98" s="149">
        <v>101.30929506089548</v>
      </c>
      <c r="F98" s="148">
        <v>5026.6485999999995</v>
      </c>
      <c r="G98" s="148">
        <v>436.28743518048776</v>
      </c>
      <c r="H98" s="20" t="s">
        <v>5</v>
      </c>
    </row>
    <row r="99" spans="1:8" x14ac:dyDescent="0.25">
      <c r="A99" s="127" t="s">
        <v>113</v>
      </c>
      <c r="B99" s="148">
        <v>11166.314284960001</v>
      </c>
      <c r="C99" s="149">
        <v>109.24194801834417</v>
      </c>
      <c r="D99" s="148">
        <v>2029.846360008499</v>
      </c>
      <c r="E99" s="149">
        <v>100.83490490280028</v>
      </c>
      <c r="F99" s="148">
        <v>4866.9658727009601</v>
      </c>
      <c r="G99" s="148">
        <v>435.86144438512861</v>
      </c>
      <c r="H99" s="20" t="s">
        <v>5</v>
      </c>
    </row>
    <row r="100" spans="1:8" x14ac:dyDescent="0.25">
      <c r="A100" s="127" t="s">
        <v>114</v>
      </c>
      <c r="B100" s="148">
        <v>9797.361428821001</v>
      </c>
      <c r="C100" s="149">
        <v>102.74134344092394</v>
      </c>
      <c r="D100" s="148">
        <v>1844.7958952348881</v>
      </c>
      <c r="E100" s="149">
        <v>96.25806967207383</v>
      </c>
      <c r="F100" s="148">
        <v>4178.52999295673</v>
      </c>
      <c r="G100" s="148">
        <v>426.49544199366824</v>
      </c>
      <c r="H100" s="20" t="s">
        <v>5</v>
      </c>
    </row>
    <row r="101" spans="1:8" x14ac:dyDescent="0.25">
      <c r="A101" s="127" t="s">
        <v>115</v>
      </c>
      <c r="B101" s="148">
        <v>8134.9000000000015</v>
      </c>
      <c r="C101" s="149">
        <v>102.99297334937016</v>
      </c>
      <c r="D101" s="148">
        <v>1819.8124951341335</v>
      </c>
      <c r="E101" s="149">
        <v>111.55965905647334</v>
      </c>
      <c r="F101" s="148">
        <v>3266.4229999999998</v>
      </c>
      <c r="G101" s="148">
        <v>401.53204095932335</v>
      </c>
      <c r="H101" s="20" t="s">
        <v>5</v>
      </c>
    </row>
    <row r="102" spans="1:8" x14ac:dyDescent="0.25">
      <c r="A102" s="127" t="s">
        <v>116</v>
      </c>
      <c r="B102" s="148">
        <v>3402.3771426900007</v>
      </c>
      <c r="C102" s="149">
        <v>67.506424214877654</v>
      </c>
      <c r="D102" s="148">
        <v>2522.1129764456223</v>
      </c>
      <c r="E102" s="149">
        <v>184.44500255152764</v>
      </c>
      <c r="F102" s="148">
        <v>1491.1858142115204</v>
      </c>
      <c r="G102" s="148">
        <v>438.27763697958341</v>
      </c>
      <c r="H102" s="20" t="s">
        <v>5</v>
      </c>
    </row>
    <row r="103" spans="1:8" x14ac:dyDescent="0.25">
      <c r="A103" s="127" t="s">
        <v>245</v>
      </c>
      <c r="B103" s="148">
        <v>2040.9555556229996</v>
      </c>
      <c r="C103" s="149">
        <v>95.324983331683001</v>
      </c>
      <c r="D103" s="148">
        <v>1679.4033751404688</v>
      </c>
      <c r="E103" s="149">
        <v>132.919827947388</v>
      </c>
      <c r="F103" s="148">
        <v>863.24238891756988</v>
      </c>
      <c r="G103" s="148">
        <v>422.95991529029942</v>
      </c>
      <c r="H103" s="20"/>
    </row>
    <row r="104" spans="1:8" x14ac:dyDescent="0.25">
      <c r="A104" s="145"/>
      <c r="B104" s="148"/>
      <c r="C104" s="149"/>
      <c r="D104" s="148"/>
      <c r="E104" s="149"/>
      <c r="F104" s="148"/>
      <c r="G104" s="148"/>
      <c r="H104" s="20" t="s">
        <v>5</v>
      </c>
    </row>
    <row r="105" spans="1:8" x14ac:dyDescent="0.25">
      <c r="A105" s="142" t="s">
        <v>117</v>
      </c>
      <c r="B105" s="143">
        <v>60328.439293120988</v>
      </c>
      <c r="C105" s="144">
        <v>96.917809984162673</v>
      </c>
      <c r="D105" s="143">
        <v>946.53386280332541</v>
      </c>
      <c r="E105" s="144">
        <v>108.0935042089381</v>
      </c>
      <c r="F105" s="143">
        <v>25004.09520865386</v>
      </c>
      <c r="G105" s="143">
        <v>414.46613739110859</v>
      </c>
      <c r="H105" s="20" t="s">
        <v>5</v>
      </c>
    </row>
    <row r="106" spans="1:8" x14ac:dyDescent="0.25">
      <c r="A106" s="127" t="s">
        <v>118</v>
      </c>
      <c r="B106" s="148">
        <v>2198.7833334269999</v>
      </c>
      <c r="C106" s="149">
        <v>124.20165694669059</v>
      </c>
      <c r="D106" s="148">
        <v>1815.3365750801065</v>
      </c>
      <c r="E106" s="149">
        <v>98.849817109649848</v>
      </c>
      <c r="F106" s="148">
        <v>944.02883341693007</v>
      </c>
      <c r="G106" s="148">
        <v>429.34145400564637</v>
      </c>
      <c r="H106" s="20" t="s">
        <v>5</v>
      </c>
    </row>
    <row r="107" spans="1:8" x14ac:dyDescent="0.25">
      <c r="A107" s="127" t="s">
        <v>119</v>
      </c>
      <c r="B107" s="148">
        <v>15728.046429492</v>
      </c>
      <c r="C107" s="149">
        <v>80.762731100633246</v>
      </c>
      <c r="D107" s="148">
        <v>866.64106627686249</v>
      </c>
      <c r="E107" s="149">
        <v>107.70873688600275</v>
      </c>
      <c r="F107" s="148">
        <v>6417.2891682159889</v>
      </c>
      <c r="G107" s="148">
        <v>408.01565515363632</v>
      </c>
      <c r="H107" s="20" t="s">
        <v>5</v>
      </c>
    </row>
    <row r="108" spans="1:8" x14ac:dyDescent="0.25">
      <c r="A108" s="127" t="s">
        <v>120</v>
      </c>
      <c r="B108" s="148">
        <v>1301.55333372</v>
      </c>
      <c r="C108" s="149">
        <v>113.75225778963451</v>
      </c>
      <c r="D108" s="148">
        <v>1125.4536032153821</v>
      </c>
      <c r="E108" s="149">
        <v>101.39685586346616</v>
      </c>
      <c r="F108" s="148">
        <v>539.98026681659996</v>
      </c>
      <c r="G108" s="148">
        <v>414.87371498889701</v>
      </c>
      <c r="H108" s="20" t="s">
        <v>5</v>
      </c>
    </row>
    <row r="109" spans="1:8" x14ac:dyDescent="0.25">
      <c r="A109" s="127" t="s">
        <v>121</v>
      </c>
      <c r="B109" s="148">
        <v>14444.046667729997</v>
      </c>
      <c r="C109" s="149">
        <v>102.44876633280846</v>
      </c>
      <c r="D109" s="148">
        <v>828.76421133746544</v>
      </c>
      <c r="E109" s="149">
        <v>109.66509536986453</v>
      </c>
      <c r="F109" s="148">
        <v>6286.6810671415196</v>
      </c>
      <c r="G109" s="148">
        <v>435.24375209800706</v>
      </c>
      <c r="H109" s="20" t="s">
        <v>5</v>
      </c>
    </row>
    <row r="110" spans="1:8" x14ac:dyDescent="0.25">
      <c r="A110" s="127" t="s">
        <v>122</v>
      </c>
      <c r="B110" s="148">
        <v>16190.639999999992</v>
      </c>
      <c r="C110" s="149">
        <v>95.904263689328843</v>
      </c>
      <c r="D110" s="148">
        <v>729.82979981026119</v>
      </c>
      <c r="E110" s="149">
        <v>103.91862093679566</v>
      </c>
      <c r="F110" s="148">
        <v>6443.6559999999999</v>
      </c>
      <c r="G110" s="148">
        <v>397.98649096020932</v>
      </c>
      <c r="H110" s="20" t="s">
        <v>5</v>
      </c>
    </row>
    <row r="111" spans="1:8" x14ac:dyDescent="0.25">
      <c r="A111" s="127" t="s">
        <v>123</v>
      </c>
      <c r="B111" s="148">
        <v>10465.369528752</v>
      </c>
      <c r="C111" s="149">
        <v>117.89036867673785</v>
      </c>
      <c r="D111" s="148">
        <v>1359.6127230532745</v>
      </c>
      <c r="E111" s="149">
        <v>102.23604190424371</v>
      </c>
      <c r="F111" s="148">
        <v>4372.4598730628095</v>
      </c>
      <c r="G111" s="148">
        <v>417.80272173382372</v>
      </c>
      <c r="H111" s="20" t="s">
        <v>5</v>
      </c>
    </row>
    <row r="112" spans="1:8" x14ac:dyDescent="0.25">
      <c r="A112" s="145"/>
      <c r="B112" s="148"/>
      <c r="C112" s="149"/>
      <c r="D112" s="148"/>
      <c r="E112" s="149"/>
      <c r="F112" s="148"/>
      <c r="G112" s="148"/>
      <c r="H112" s="20" t="s">
        <v>5</v>
      </c>
    </row>
    <row r="113" spans="1:8" x14ac:dyDescent="0.25">
      <c r="A113" s="142" t="s">
        <v>124</v>
      </c>
      <c r="B113" s="143">
        <v>147851.10000000126</v>
      </c>
      <c r="C113" s="144">
        <v>101.34173123426973</v>
      </c>
      <c r="D113" s="143">
        <v>1769.0093253730574</v>
      </c>
      <c r="E113" s="144">
        <v>116.2027213648327</v>
      </c>
      <c r="F113" s="143">
        <v>60096.483</v>
      </c>
      <c r="G113" s="143">
        <v>406.46625557739839</v>
      </c>
      <c r="H113" s="20" t="s">
        <v>5</v>
      </c>
    </row>
    <row r="114" spans="1:8" x14ac:dyDescent="0.25">
      <c r="A114" s="127" t="s">
        <v>125</v>
      </c>
      <c r="B114" s="148">
        <v>147851.10000000009</v>
      </c>
      <c r="C114" s="149">
        <v>101.34173123426953</v>
      </c>
      <c r="D114" s="148">
        <v>1769.0093253730713</v>
      </c>
      <c r="E114" s="149">
        <v>116.20272136483283</v>
      </c>
      <c r="F114" s="148">
        <v>60096.483</v>
      </c>
      <c r="G114" s="148">
        <v>406.46625557740163</v>
      </c>
      <c r="H114" s="20" t="s">
        <v>5</v>
      </c>
    </row>
    <row r="115" spans="1:8" x14ac:dyDescent="0.25">
      <c r="A115" s="142" t="s">
        <v>126</v>
      </c>
      <c r="B115" s="143">
        <v>100820.00000000012</v>
      </c>
      <c r="C115" s="144">
        <v>100.84763225123712</v>
      </c>
      <c r="D115" s="143">
        <v>1719.158781326455</v>
      </c>
      <c r="E115" s="144">
        <v>118.60468304853693</v>
      </c>
      <c r="F115" s="143">
        <v>40700.777999999998</v>
      </c>
      <c r="G115" s="143">
        <v>403.69746082126534</v>
      </c>
      <c r="H115" s="20" t="s">
        <v>5</v>
      </c>
    </row>
    <row r="116" spans="1:8" x14ac:dyDescent="0.25">
      <c r="A116" s="127" t="s">
        <v>127</v>
      </c>
      <c r="B116" s="148">
        <v>84214.200000000114</v>
      </c>
      <c r="C116" s="149">
        <v>100.97311115001244</v>
      </c>
      <c r="D116" s="148">
        <v>1799.4418083094433</v>
      </c>
      <c r="E116" s="149">
        <v>119.77076425872922</v>
      </c>
      <c r="F116" s="148">
        <v>34395.065999999999</v>
      </c>
      <c r="G116" s="148">
        <v>408.42359127083029</v>
      </c>
      <c r="H116" s="20" t="s">
        <v>5</v>
      </c>
    </row>
    <row r="117" spans="1:8" x14ac:dyDescent="0.25">
      <c r="A117" s="142" t="s">
        <v>128</v>
      </c>
      <c r="B117" s="143">
        <v>38582.400000000001</v>
      </c>
      <c r="C117" s="144">
        <v>102.22182186213364</v>
      </c>
      <c r="D117" s="143">
        <v>1912.5713710569241</v>
      </c>
      <c r="E117" s="144">
        <v>111.37921392700957</v>
      </c>
      <c r="F117" s="143">
        <v>15999.578</v>
      </c>
      <c r="G117" s="143">
        <v>414.6859189682342</v>
      </c>
      <c r="H117" s="20" t="s">
        <v>5</v>
      </c>
    </row>
    <row r="118" spans="1:8" x14ac:dyDescent="0.25">
      <c r="A118" s="127" t="s">
        <v>246</v>
      </c>
      <c r="B118" s="148">
        <v>20582.899999999998</v>
      </c>
      <c r="C118" s="149">
        <v>102.261051878496</v>
      </c>
      <c r="D118" s="148">
        <v>1841.7694299637076</v>
      </c>
      <c r="E118" s="149">
        <v>109.126075893806</v>
      </c>
      <c r="F118" s="148">
        <v>8588.2870000000003</v>
      </c>
      <c r="G118" s="148">
        <v>417.25349683475116</v>
      </c>
      <c r="H118" s="20"/>
    </row>
    <row r="119" spans="1:8" x14ac:dyDescent="0.25">
      <c r="A119" s="127" t="s">
        <v>129</v>
      </c>
      <c r="B119" s="148">
        <v>13623.9</v>
      </c>
      <c r="C119" s="149">
        <v>101.84570531509306</v>
      </c>
      <c r="D119" s="148">
        <v>2181.259257628139</v>
      </c>
      <c r="E119" s="149">
        <v>115.01767022312887</v>
      </c>
      <c r="F119" s="148">
        <v>5589.8019999999997</v>
      </c>
      <c r="G119" s="148">
        <v>410.29382188653761</v>
      </c>
      <c r="H119" s="20" t="s">
        <v>5</v>
      </c>
    </row>
    <row r="120" spans="1:8" x14ac:dyDescent="0.25">
      <c r="A120" s="127" t="s">
        <v>130</v>
      </c>
      <c r="B120" s="148">
        <v>3523.8</v>
      </c>
      <c r="C120" s="149">
        <v>104.86251636709913</v>
      </c>
      <c r="D120" s="148">
        <v>1423.0978867510451</v>
      </c>
      <c r="E120" s="149">
        <v>108.1045102143476</v>
      </c>
      <c r="F120" s="148">
        <v>1438.944</v>
      </c>
      <c r="G120" s="148">
        <v>408.35007662182869</v>
      </c>
      <c r="H120" s="20" t="s">
        <v>5</v>
      </c>
    </row>
    <row r="121" spans="1:8" x14ac:dyDescent="0.25">
      <c r="A121" s="127" t="s">
        <v>131</v>
      </c>
      <c r="B121" s="148">
        <v>851.8</v>
      </c>
      <c r="C121" s="149">
        <v>96.949692692920564</v>
      </c>
      <c r="D121" s="148">
        <v>1350.865617907177</v>
      </c>
      <c r="E121" s="149">
        <v>113.09819288949716</v>
      </c>
      <c r="F121" s="148">
        <v>382.54500000000002</v>
      </c>
      <c r="G121" s="148">
        <v>449.10190185489552</v>
      </c>
      <c r="H121" s="20" t="s">
        <v>5</v>
      </c>
    </row>
    <row r="122" spans="1:8" x14ac:dyDescent="0.25">
      <c r="A122" s="142" t="s">
        <v>132</v>
      </c>
      <c r="B122" s="143">
        <v>8448.7000000000007</v>
      </c>
      <c r="C122" s="144">
        <v>103.32020740595804</v>
      </c>
      <c r="D122" s="143">
        <v>1708.285613960333</v>
      </c>
      <c r="E122" s="144">
        <v>112.84162495636005</v>
      </c>
      <c r="F122" s="143">
        <v>3396.127</v>
      </c>
      <c r="G122" s="143">
        <v>401.97036230425977</v>
      </c>
      <c r="H122" s="20" t="s">
        <v>5</v>
      </c>
    </row>
    <row r="123" spans="1:8" x14ac:dyDescent="0.25">
      <c r="A123" s="145"/>
      <c r="B123" s="148"/>
      <c r="C123" s="149"/>
      <c r="D123" s="148"/>
      <c r="E123" s="149"/>
      <c r="F123" s="148"/>
      <c r="G123" s="148"/>
      <c r="H123" s="20" t="s">
        <v>5</v>
      </c>
    </row>
    <row r="124" spans="1:8" x14ac:dyDescent="0.25">
      <c r="A124" s="142" t="s">
        <v>133</v>
      </c>
      <c r="B124" s="143">
        <v>156232.56666615023</v>
      </c>
      <c r="C124" s="144">
        <v>102.30470471897148</v>
      </c>
      <c r="D124" s="143">
        <v>1261.5743203631484</v>
      </c>
      <c r="E124" s="144">
        <v>111.36795679446649</v>
      </c>
      <c r="F124" s="143">
        <v>64848.430999767406</v>
      </c>
      <c r="G124" s="143">
        <v>415.07626984289726</v>
      </c>
      <c r="H124" s="20" t="s">
        <v>5</v>
      </c>
    </row>
    <row r="125" spans="1:8" x14ac:dyDescent="0.25">
      <c r="A125" s="127" t="s">
        <v>134</v>
      </c>
      <c r="B125" s="148">
        <v>8919.7000000000062</v>
      </c>
      <c r="C125" s="149">
        <v>102.38171759142362</v>
      </c>
      <c r="D125" s="148">
        <v>1023.0738701974275</v>
      </c>
      <c r="E125" s="149">
        <v>112.59945431043097</v>
      </c>
      <c r="F125" s="148">
        <v>3597.279</v>
      </c>
      <c r="G125" s="148">
        <v>403.29596286870606</v>
      </c>
      <c r="H125" s="20" t="s">
        <v>5</v>
      </c>
    </row>
    <row r="126" spans="1:8" x14ac:dyDescent="0.25">
      <c r="A126" s="127" t="s">
        <v>135</v>
      </c>
      <c r="B126" s="148">
        <v>86157.900000000067</v>
      </c>
      <c r="C126" s="149">
        <v>103.97895750589245</v>
      </c>
      <c r="D126" s="148">
        <v>1199.2925663229944</v>
      </c>
      <c r="E126" s="149">
        <v>110.79676797860316</v>
      </c>
      <c r="F126" s="148">
        <v>35888.631000000001</v>
      </c>
      <c r="G126" s="148">
        <v>416.54486704063089</v>
      </c>
      <c r="H126" s="20" t="s">
        <v>5</v>
      </c>
    </row>
    <row r="127" spans="1:8" x14ac:dyDescent="0.25">
      <c r="A127" s="127" t="s">
        <v>136</v>
      </c>
      <c r="B127" s="148">
        <v>31213.700000000037</v>
      </c>
      <c r="C127" s="149">
        <v>99.149026733075942</v>
      </c>
      <c r="D127" s="148">
        <v>1345.8459586655842</v>
      </c>
      <c r="E127" s="149">
        <v>114.3802622429733</v>
      </c>
      <c r="F127" s="148">
        <v>13225.273999999999</v>
      </c>
      <c r="G127" s="148">
        <v>423.70093901075438</v>
      </c>
      <c r="H127" s="20" t="s">
        <v>5</v>
      </c>
    </row>
    <row r="128" spans="1:8" x14ac:dyDescent="0.25">
      <c r="A128" s="127" t="s">
        <v>137</v>
      </c>
      <c r="B128" s="148">
        <v>19496.06666615</v>
      </c>
      <c r="C128" s="149">
        <v>98.456861302744684</v>
      </c>
      <c r="D128" s="148">
        <v>1517.3833411469025</v>
      </c>
      <c r="E128" s="149">
        <v>110.50436520265536</v>
      </c>
      <c r="F128" s="148">
        <v>7682.7679997674095</v>
      </c>
      <c r="G128" s="148">
        <v>394.06758970036748</v>
      </c>
      <c r="H128" s="20" t="s">
        <v>5</v>
      </c>
    </row>
    <row r="129" spans="1:8" x14ac:dyDescent="0.25">
      <c r="A129" s="127" t="s">
        <v>138</v>
      </c>
      <c r="B129" s="148">
        <v>9635.9999999999945</v>
      </c>
      <c r="C129" s="149">
        <v>107.01791406137203</v>
      </c>
      <c r="D129" s="148">
        <v>1232.81192057562</v>
      </c>
      <c r="E129" s="149">
        <v>111.15914274982302</v>
      </c>
      <c r="F129" s="148">
        <v>4123.0649999999996</v>
      </c>
      <c r="G129" s="148">
        <v>427.88138231631405</v>
      </c>
      <c r="H129" s="20" t="s">
        <v>5</v>
      </c>
    </row>
    <row r="130" spans="1:8" x14ac:dyDescent="0.25">
      <c r="A130" s="127" t="s">
        <v>139</v>
      </c>
      <c r="B130" s="148">
        <v>809.2</v>
      </c>
      <c r="C130" s="149">
        <v>94.91525423728811</v>
      </c>
      <c r="D130" s="148">
        <v>1450.4926676552975</v>
      </c>
      <c r="E130" s="149">
        <v>105.93596420274586</v>
      </c>
      <c r="F130" s="148">
        <v>331.41399999999999</v>
      </c>
      <c r="G130" s="148">
        <v>409.5575877409787</v>
      </c>
      <c r="H130" s="20" t="s">
        <v>5</v>
      </c>
    </row>
    <row r="131" spans="1:8" x14ac:dyDescent="0.25">
      <c r="A131" s="145"/>
      <c r="B131" s="146"/>
      <c r="C131" s="147"/>
      <c r="D131" s="146"/>
      <c r="E131" s="147"/>
      <c r="F131" s="146"/>
      <c r="G131" s="146"/>
      <c r="H131" s="20" t="s">
        <v>5</v>
      </c>
    </row>
    <row r="132" spans="1:8" x14ac:dyDescent="0.25">
      <c r="A132" s="142" t="s">
        <v>140</v>
      </c>
      <c r="B132" s="143">
        <v>112461.27682871498</v>
      </c>
      <c r="C132" s="144">
        <v>102.65948338493827</v>
      </c>
      <c r="D132" s="143">
        <v>1314.8570796886524</v>
      </c>
      <c r="E132" s="144">
        <v>111.52048749389927</v>
      </c>
      <c r="F132" s="143">
        <v>46512.296004513351</v>
      </c>
      <c r="G132" s="143">
        <v>413.58498957249333</v>
      </c>
      <c r="H132" s="20" t="s">
        <v>5</v>
      </c>
    </row>
    <row r="133" spans="1:8" x14ac:dyDescent="0.25">
      <c r="A133" s="127" t="s">
        <v>141</v>
      </c>
      <c r="B133" s="148">
        <v>75632.876828714958</v>
      </c>
      <c r="C133" s="149">
        <v>102.07200775670195</v>
      </c>
      <c r="D133" s="148">
        <v>1472.1267835399306</v>
      </c>
      <c r="E133" s="149">
        <v>111.84784104148709</v>
      </c>
      <c r="F133" s="148">
        <v>31965.267004513353</v>
      </c>
      <c r="G133" s="148">
        <v>422.63719621434979</v>
      </c>
      <c r="H133" s="20" t="s">
        <v>5</v>
      </c>
    </row>
    <row r="134" spans="1:8" x14ac:dyDescent="0.25">
      <c r="A134" s="127" t="s">
        <v>142</v>
      </c>
      <c r="B134" s="148">
        <v>26658.000000000025</v>
      </c>
      <c r="C134" s="149">
        <v>103.80113543443224</v>
      </c>
      <c r="D134" s="148">
        <v>1065.3475004376412</v>
      </c>
      <c r="E134" s="149">
        <v>111.97515485469032</v>
      </c>
      <c r="F134" s="148">
        <v>10550.548000000001</v>
      </c>
      <c r="G134" s="148">
        <v>395.77417660739701</v>
      </c>
      <c r="H134" s="20" t="s">
        <v>5</v>
      </c>
    </row>
    <row r="135" spans="1:8" x14ac:dyDescent="0.25">
      <c r="A135" s="127" t="s">
        <v>143</v>
      </c>
      <c r="B135" s="148">
        <v>10170.399999999994</v>
      </c>
      <c r="C135" s="149">
        <v>104.11424476634055</v>
      </c>
      <c r="D135" s="148">
        <v>799.30864731639576</v>
      </c>
      <c r="E135" s="149">
        <v>108.45038757184983</v>
      </c>
      <c r="F135" s="148">
        <v>3996.4810000000002</v>
      </c>
      <c r="G135" s="148">
        <v>392.95219460394895</v>
      </c>
      <c r="H135" s="20" t="s">
        <v>5</v>
      </c>
    </row>
    <row r="136" spans="1:8" x14ac:dyDescent="0.25">
      <c r="A136" s="145"/>
      <c r="B136" s="146"/>
      <c r="C136" s="147"/>
      <c r="D136" s="146"/>
      <c r="E136" s="147"/>
      <c r="F136" s="146"/>
      <c r="G136" s="146"/>
      <c r="H136" s="20" t="s">
        <v>5</v>
      </c>
    </row>
    <row r="137" spans="1:8" x14ac:dyDescent="0.25">
      <c r="A137" s="142" t="s">
        <v>144</v>
      </c>
      <c r="B137" s="143">
        <v>21267.339286603004</v>
      </c>
      <c r="C137" s="144">
        <v>101.98304917198926</v>
      </c>
      <c r="D137" s="143">
        <v>1250.5228372401416</v>
      </c>
      <c r="E137" s="144">
        <v>111.76648852040236</v>
      </c>
      <c r="F137" s="143">
        <v>8913.6561075172976</v>
      </c>
      <c r="G137" s="143">
        <v>419.12417850653776</v>
      </c>
      <c r="H137" s="20" t="s">
        <v>5</v>
      </c>
    </row>
    <row r="138" spans="1:8" x14ac:dyDescent="0.25">
      <c r="A138" s="127" t="s">
        <v>145</v>
      </c>
      <c r="B138" s="148">
        <v>4792.7000000000007</v>
      </c>
      <c r="C138" s="149">
        <v>103.36446179394827</v>
      </c>
      <c r="D138" s="148">
        <v>1266.6839846711316</v>
      </c>
      <c r="E138" s="149">
        <v>111.25909991232933</v>
      </c>
      <c r="F138" s="148">
        <v>2101.4989999999998</v>
      </c>
      <c r="G138" s="148">
        <v>438.47914536691212</v>
      </c>
      <c r="H138" s="20" t="s">
        <v>5</v>
      </c>
    </row>
    <row r="139" spans="1:8" x14ac:dyDescent="0.25">
      <c r="A139" s="127" t="s">
        <v>146</v>
      </c>
      <c r="B139" s="148">
        <v>6156.6000000000013</v>
      </c>
      <c r="C139" s="149">
        <v>100.86338242762818</v>
      </c>
      <c r="D139" s="148">
        <v>1218.1871487509336</v>
      </c>
      <c r="E139" s="149">
        <v>117.23731885109028</v>
      </c>
      <c r="F139" s="148">
        <v>2441.1219999999998</v>
      </c>
      <c r="G139" s="148">
        <v>396.50488906214463</v>
      </c>
      <c r="H139" s="20" t="s">
        <v>5</v>
      </c>
    </row>
    <row r="140" spans="1:8" x14ac:dyDescent="0.25">
      <c r="A140" s="127" t="s">
        <v>147</v>
      </c>
      <c r="B140" s="148">
        <v>5807.9</v>
      </c>
      <c r="C140" s="149">
        <v>97.490048453252015</v>
      </c>
      <c r="D140" s="148">
        <v>1061.0348548241764</v>
      </c>
      <c r="E140" s="149">
        <v>104.81986234359337</v>
      </c>
      <c r="F140" s="148">
        <v>2482.518</v>
      </c>
      <c r="G140" s="148">
        <v>427.43814459615356</v>
      </c>
      <c r="H140" s="20" t="s">
        <v>5</v>
      </c>
    </row>
    <row r="141" spans="1:8" x14ac:dyDescent="0.25">
      <c r="A141" s="127" t="s">
        <v>148</v>
      </c>
      <c r="B141" s="148">
        <v>4510.1392866029992</v>
      </c>
      <c r="C141" s="149">
        <v>108.5271724320952</v>
      </c>
      <c r="D141" s="148">
        <v>1521.5010806757984</v>
      </c>
      <c r="E141" s="149">
        <v>111.30058195259518</v>
      </c>
      <c r="F141" s="148">
        <v>1888.5171075173</v>
      </c>
      <c r="G141" s="148">
        <v>418.72700320519721</v>
      </c>
      <c r="H141" s="20" t="s">
        <v>5</v>
      </c>
    </row>
    <row r="142" spans="1:8" x14ac:dyDescent="0.25">
      <c r="A142" s="145"/>
      <c r="B142" s="146"/>
      <c r="C142" s="147"/>
      <c r="D142" s="146"/>
      <c r="E142" s="147"/>
      <c r="F142" s="146"/>
      <c r="G142" s="146"/>
      <c r="H142" s="20" t="s">
        <v>5</v>
      </c>
    </row>
    <row r="143" spans="1:8" x14ac:dyDescent="0.25">
      <c r="A143" s="142" t="s">
        <v>149</v>
      </c>
      <c r="B143" s="143">
        <v>15251.722500000009</v>
      </c>
      <c r="C143" s="144">
        <v>107.93324109916711</v>
      </c>
      <c r="D143" s="143">
        <v>1020.6879512570894</v>
      </c>
      <c r="E143" s="144">
        <v>104.98578937742566</v>
      </c>
      <c r="F143" s="143">
        <v>6550.9000000000005</v>
      </c>
      <c r="G143" s="143">
        <v>429.51869862567952</v>
      </c>
      <c r="H143" s="20" t="s">
        <v>5</v>
      </c>
    </row>
    <row r="144" spans="1:8" x14ac:dyDescent="0.25">
      <c r="A144" s="127" t="s">
        <v>150</v>
      </c>
      <c r="B144" s="148">
        <v>12334.300000000008</v>
      </c>
      <c r="C144" s="149">
        <v>107.72878928153446</v>
      </c>
      <c r="D144" s="148">
        <v>1019.3719951679456</v>
      </c>
      <c r="E144" s="149">
        <v>105.58222414349106</v>
      </c>
      <c r="F144" s="148">
        <v>5309.558</v>
      </c>
      <c r="G144" s="148">
        <v>430.4709630866767</v>
      </c>
      <c r="H144" s="20" t="s">
        <v>5</v>
      </c>
    </row>
    <row r="145" spans="1:8" x14ac:dyDescent="0.25">
      <c r="A145" s="127" t="s">
        <v>151</v>
      </c>
      <c r="B145" s="148">
        <v>549.20000000000005</v>
      </c>
      <c r="C145" s="149">
        <v>101.70370370370372</v>
      </c>
      <c r="D145" s="148">
        <v>1388.8674435542607</v>
      </c>
      <c r="E145" s="149">
        <v>118.2495671241105</v>
      </c>
      <c r="F145" s="148">
        <v>257.53800000000001</v>
      </c>
      <c r="G145" s="148">
        <v>468.93299344501088</v>
      </c>
      <c r="H145" s="20" t="s">
        <v>5</v>
      </c>
    </row>
    <row r="146" spans="1:8" x14ac:dyDescent="0.25">
      <c r="A146" s="127" t="s">
        <v>152</v>
      </c>
      <c r="B146" s="148">
        <v>2368.2224999999999</v>
      </c>
      <c r="C146" s="149">
        <v>110.59741745668519</v>
      </c>
      <c r="D146" s="148">
        <v>942.15952752187206</v>
      </c>
      <c r="E146" s="149">
        <v>98.425933243365364</v>
      </c>
      <c r="F146" s="148">
        <v>983.80400000000009</v>
      </c>
      <c r="G146" s="148">
        <v>415.4187370485671</v>
      </c>
      <c r="H146" s="20" t="s">
        <v>5</v>
      </c>
    </row>
    <row r="147" spans="1:8" x14ac:dyDescent="0.25">
      <c r="A147" s="145"/>
      <c r="B147" s="147"/>
      <c r="C147" s="151"/>
      <c r="D147" s="151"/>
      <c r="E147" s="151"/>
      <c r="F147" s="151"/>
      <c r="G147" s="151"/>
      <c r="H147" s="20" t="s">
        <v>5</v>
      </c>
    </row>
    <row r="148" spans="1:8" ht="15" customHeight="1" x14ac:dyDescent="0.25">
      <c r="A148" s="152"/>
      <c r="B148" s="152"/>
      <c r="C148" s="152"/>
      <c r="D148" s="152"/>
      <c r="E148" s="152"/>
      <c r="F148" s="152"/>
      <c r="G148" s="152"/>
    </row>
    <row r="149" spans="1:8" ht="15" customHeight="1" x14ac:dyDescent="0.25">
      <c r="A149" s="152"/>
      <c r="B149" s="152"/>
      <c r="C149" s="152"/>
      <c r="D149" s="152"/>
      <c r="E149" s="152"/>
      <c r="F149" s="152"/>
      <c r="G149" s="152"/>
    </row>
    <row r="150" spans="1:8" ht="15" customHeight="1" x14ac:dyDescent="0.25">
      <c r="A150" s="152"/>
      <c r="B150" s="152"/>
      <c r="C150" s="152"/>
      <c r="D150" s="152"/>
      <c r="E150" s="152"/>
      <c r="F150" s="152"/>
      <c r="G150" s="152"/>
    </row>
    <row r="151" spans="1:8" ht="15" customHeight="1" x14ac:dyDescent="0.25">
      <c r="A151" s="152"/>
      <c r="B151" s="152"/>
      <c r="C151" s="152"/>
      <c r="D151" s="152"/>
      <c r="E151" s="152"/>
      <c r="F151" s="152"/>
      <c r="G151" s="152"/>
    </row>
  </sheetData>
  <mergeCells count="12">
    <mergeCell ref="A1:G1"/>
    <mergeCell ref="A3:A8"/>
    <mergeCell ref="B3:E3"/>
    <mergeCell ref="F3:G5"/>
    <mergeCell ref="F6:F8"/>
    <mergeCell ref="G6:G8"/>
    <mergeCell ref="B4:C5"/>
    <mergeCell ref="D4:E5"/>
    <mergeCell ref="B6:B8"/>
    <mergeCell ref="C6:C8"/>
    <mergeCell ref="D6:D8"/>
    <mergeCell ref="E6:E8"/>
  </mergeCells>
  <pageMargins left="0.9055118110236221" right="0.70866141732283472" top="0.74803149606299213" bottom="0.74803149606299213" header="0.31496062992125984" footer="0.31496062992125984"/>
  <pageSetup paperSize="9" scale="82" fitToHeight="5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sqref="A1:D1"/>
    </sheetView>
  </sheetViews>
  <sheetFormatPr defaultRowHeight="15" customHeight="1" x14ac:dyDescent="0.2"/>
  <cols>
    <col min="1" max="1" width="44" style="90" customWidth="1"/>
    <col min="2" max="4" width="15.7109375" style="34" customWidth="1"/>
    <col min="5" max="16384" width="9.140625" style="34"/>
  </cols>
  <sheetData>
    <row r="1" spans="1:4" ht="18" customHeight="1" x14ac:dyDescent="0.25">
      <c r="A1" s="357" t="s">
        <v>366</v>
      </c>
      <c r="B1" s="357"/>
      <c r="C1" s="357"/>
      <c r="D1" s="357"/>
    </row>
    <row r="2" spans="1:4" ht="15" customHeight="1" x14ac:dyDescent="0.2">
      <c r="A2" s="87"/>
      <c r="B2" s="35"/>
      <c r="C2" s="35"/>
      <c r="D2" s="35"/>
    </row>
    <row r="3" spans="1:4" s="90" customFormat="1" ht="15" customHeight="1" x14ac:dyDescent="0.2">
      <c r="A3" s="115"/>
      <c r="B3" s="370" t="s">
        <v>292</v>
      </c>
      <c r="C3" s="371"/>
      <c r="D3" s="372"/>
    </row>
    <row r="4" spans="1:4" s="90" customFormat="1" ht="15" customHeight="1" x14ac:dyDescent="0.2">
      <c r="A4" s="116"/>
      <c r="B4" s="373"/>
      <c r="C4" s="374"/>
      <c r="D4" s="375"/>
    </row>
    <row r="5" spans="1:4" s="90" customFormat="1" ht="15" customHeight="1" x14ac:dyDescent="0.2">
      <c r="A5" s="116" t="s">
        <v>293</v>
      </c>
      <c r="B5" s="376" t="s">
        <v>318</v>
      </c>
      <c r="C5" s="379" t="s">
        <v>337</v>
      </c>
      <c r="D5" s="247" t="s">
        <v>336</v>
      </c>
    </row>
    <row r="6" spans="1:4" s="90" customFormat="1" ht="15" customHeight="1" x14ac:dyDescent="0.2">
      <c r="A6" s="116"/>
      <c r="B6" s="377"/>
      <c r="C6" s="380"/>
      <c r="D6" s="248"/>
    </row>
    <row r="7" spans="1:4" s="90" customFormat="1" ht="25.5" customHeight="1" x14ac:dyDescent="0.2">
      <c r="A7" s="116"/>
      <c r="B7" s="378"/>
      <c r="C7" s="381"/>
      <c r="D7" s="249"/>
    </row>
    <row r="8" spans="1:4" s="90" customFormat="1" ht="15" customHeight="1" x14ac:dyDescent="0.2">
      <c r="A8" s="117" t="s">
        <v>3</v>
      </c>
      <c r="B8" s="111">
        <v>1</v>
      </c>
      <c r="C8" s="111">
        <v>2</v>
      </c>
      <c r="D8" s="111">
        <v>3</v>
      </c>
    </row>
    <row r="9" spans="1:4" s="90" customFormat="1" ht="15" customHeight="1" x14ac:dyDescent="0.2">
      <c r="A9" s="88"/>
      <c r="B9" s="45"/>
      <c r="C9" s="45"/>
      <c r="D9" s="44"/>
    </row>
    <row r="10" spans="1:4" s="90" customFormat="1" ht="15" customHeight="1" x14ac:dyDescent="0.2">
      <c r="A10" s="89"/>
      <c r="B10" s="45"/>
      <c r="C10" s="45"/>
      <c r="D10" s="44"/>
    </row>
    <row r="11" spans="1:4" ht="15" customHeight="1" x14ac:dyDescent="0.2">
      <c r="A11" s="225" t="s">
        <v>294</v>
      </c>
      <c r="B11" s="226">
        <v>14145.648418901003</v>
      </c>
      <c r="C11" s="227">
        <v>100</v>
      </c>
      <c r="D11" s="228">
        <v>96.908332679280917</v>
      </c>
    </row>
    <row r="12" spans="1:4" ht="15" customHeight="1" x14ac:dyDescent="0.2">
      <c r="A12" s="223"/>
      <c r="B12" s="35"/>
      <c r="C12" s="35"/>
      <c r="D12" s="39"/>
    </row>
    <row r="13" spans="1:4" ht="15" customHeight="1" x14ac:dyDescent="0.2">
      <c r="A13" s="224" t="s">
        <v>295</v>
      </c>
      <c r="B13" s="35">
        <v>7574.5722221900005</v>
      </c>
      <c r="C13" s="39">
        <f>B13/$B$11*100</f>
        <v>53.547013172397797</v>
      </c>
      <c r="D13" s="42">
        <v>95.139758024365591</v>
      </c>
    </row>
    <row r="14" spans="1:4" ht="15" customHeight="1" x14ac:dyDescent="0.2">
      <c r="A14" s="224" t="s">
        <v>296</v>
      </c>
      <c r="B14" s="35">
        <v>1095.0923076900001</v>
      </c>
      <c r="C14" s="39">
        <f t="shared" ref="C14:C20" si="0">B14/$B$11*100</f>
        <v>7.7415490280867552</v>
      </c>
      <c r="D14" s="42">
        <v>89.720815437905912</v>
      </c>
    </row>
    <row r="15" spans="1:4" ht="15" customHeight="1" x14ac:dyDescent="0.2">
      <c r="A15" s="224" t="s">
        <v>297</v>
      </c>
      <c r="B15" s="35">
        <v>786.21988302</v>
      </c>
      <c r="C15" s="39">
        <f t="shared" si="0"/>
        <v>5.5580335360906892</v>
      </c>
      <c r="D15" s="42">
        <v>67.631924688638762</v>
      </c>
    </row>
    <row r="16" spans="1:4" ht="15" customHeight="1" x14ac:dyDescent="0.2">
      <c r="A16" s="224" t="s">
        <v>298</v>
      </c>
      <c r="B16" s="35">
        <v>666.40333332099999</v>
      </c>
      <c r="C16" s="39">
        <f t="shared" si="0"/>
        <v>4.7110129814238233</v>
      </c>
      <c r="D16" s="42">
        <v>101.31596284354498</v>
      </c>
    </row>
    <row r="17" spans="1:4" ht="15" customHeight="1" x14ac:dyDescent="0.2">
      <c r="A17" s="223" t="s">
        <v>299</v>
      </c>
      <c r="B17" s="35">
        <v>1186.4777777800002</v>
      </c>
      <c r="C17" s="39">
        <f t="shared" si="0"/>
        <v>8.3875814147527041</v>
      </c>
      <c r="D17" s="42">
        <v>149.14812499987119</v>
      </c>
    </row>
    <row r="18" spans="1:4" ht="15" customHeight="1" x14ac:dyDescent="0.2">
      <c r="A18" s="223" t="s">
        <v>300</v>
      </c>
      <c r="B18" s="35">
        <v>1329.9181818099996</v>
      </c>
      <c r="C18" s="39">
        <f t="shared" si="0"/>
        <v>9.4016063627949489</v>
      </c>
      <c r="D18" s="42">
        <v>108.16617801865263</v>
      </c>
    </row>
    <row r="19" spans="1:4" ht="15" customHeight="1" x14ac:dyDescent="0.2">
      <c r="A19" s="223" t="s">
        <v>301</v>
      </c>
      <c r="B19" s="35">
        <v>786.66471309000008</v>
      </c>
      <c r="C19" s="39">
        <f t="shared" si="0"/>
        <v>5.5611781785759753</v>
      </c>
      <c r="D19" s="42">
        <v>106.49827374870473</v>
      </c>
    </row>
    <row r="20" spans="1:4" ht="15" customHeight="1" x14ac:dyDescent="0.2">
      <c r="A20" s="223" t="s">
        <v>302</v>
      </c>
      <c r="B20" s="35">
        <v>720.30000000000007</v>
      </c>
      <c r="C20" s="39">
        <f t="shared" si="0"/>
        <v>5.0920253258772936</v>
      </c>
      <c r="D20" s="42">
        <v>86.685654685841982</v>
      </c>
    </row>
    <row r="21" spans="1:4" ht="15" customHeight="1" x14ac:dyDescent="0.2">
      <c r="A21" s="218"/>
      <c r="B21" s="46"/>
      <c r="C21" s="39"/>
      <c r="D21" s="35"/>
    </row>
    <row r="22" spans="1:4" ht="15" customHeight="1" x14ac:dyDescent="0.2">
      <c r="A22" s="43"/>
      <c r="C22" s="44"/>
      <c r="D22" s="45"/>
    </row>
    <row r="23" spans="1:4" ht="15" customHeight="1" x14ac:dyDescent="0.2">
      <c r="A23" s="43"/>
      <c r="C23" s="44"/>
      <c r="D23" s="45"/>
    </row>
    <row r="24" spans="1:4" ht="15" customHeight="1" x14ac:dyDescent="0.2">
      <c r="A24" s="43"/>
      <c r="C24" s="44"/>
      <c r="D24" s="45"/>
    </row>
    <row r="25" spans="1:4" ht="15" customHeight="1" x14ac:dyDescent="0.2">
      <c r="A25" s="43"/>
      <c r="C25" s="44"/>
      <c r="D25" s="45"/>
    </row>
    <row r="26" spans="1:4" ht="15" customHeight="1" x14ac:dyDescent="0.2">
      <c r="A26" s="43"/>
      <c r="C26" s="44"/>
      <c r="D26" s="45"/>
    </row>
    <row r="27" spans="1:4" ht="15" customHeight="1" x14ac:dyDescent="0.2">
      <c r="A27" s="43"/>
      <c r="C27" s="44"/>
      <c r="D27" s="45"/>
    </row>
    <row r="28" spans="1:4" ht="15" customHeight="1" x14ac:dyDescent="0.2">
      <c r="A28" s="43"/>
      <c r="C28" s="44"/>
      <c r="D28" s="45"/>
    </row>
    <row r="29" spans="1:4" ht="15" customHeight="1" x14ac:dyDescent="0.2">
      <c r="A29" s="43"/>
      <c r="C29" s="44"/>
      <c r="D29" s="45"/>
    </row>
    <row r="30" spans="1:4" ht="15" customHeight="1" x14ac:dyDescent="0.2">
      <c r="A30" s="43"/>
      <c r="C30" s="44"/>
      <c r="D30" s="45"/>
    </row>
    <row r="31" spans="1:4" ht="15" customHeight="1" x14ac:dyDescent="0.2">
      <c r="A31" s="43"/>
      <c r="C31" s="44"/>
      <c r="D31" s="45"/>
    </row>
  </sheetData>
  <mergeCells count="5">
    <mergeCell ref="A1:D1"/>
    <mergeCell ref="B3:D4"/>
    <mergeCell ref="B5:B7"/>
    <mergeCell ref="D5:D7"/>
    <mergeCell ref="C5:C7"/>
  </mergeCells>
  <pageMargins left="0.9055118110236221" right="0.78740157480314965" top="0.98425196850393704" bottom="0.98425196850393704" header="0.51181102362204722" footer="0.51181102362204722"/>
  <pageSetup paperSize="9" firstPageNumber="6" orientation="landscape" useFirstPageNumber="1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7"/>
  <sheetViews>
    <sheetView workbookViewId="0">
      <pane ySplit="4" topLeftCell="A5" activePane="bottomLeft" state="frozen"/>
      <selection pane="bottomLeft" activeCell="D4" sqref="D4"/>
    </sheetView>
  </sheetViews>
  <sheetFormatPr defaultRowHeight="12.75" x14ac:dyDescent="0.2"/>
  <cols>
    <col min="1" max="1" width="6.5703125" style="36" customWidth="1"/>
    <col min="2" max="2" width="13.28515625" style="60" customWidth="1"/>
    <col min="3" max="3" width="20.7109375" style="46" customWidth="1"/>
    <col min="4" max="4" width="30.7109375" style="46" customWidth="1"/>
    <col min="5" max="5" width="20.7109375" style="46" customWidth="1"/>
    <col min="6" max="6" width="30.7109375" style="46" customWidth="1"/>
    <col min="7" max="7" width="11.7109375" style="46" customWidth="1"/>
    <col min="8" max="16384" width="9.140625" style="46"/>
  </cols>
  <sheetData>
    <row r="1" spans="1:7" s="74" customFormat="1" ht="27" customHeight="1" x14ac:dyDescent="0.25">
      <c r="A1" s="382" t="s">
        <v>319</v>
      </c>
      <c r="B1" s="382"/>
      <c r="C1" s="382"/>
      <c r="D1" s="382"/>
      <c r="E1" s="382"/>
      <c r="F1" s="382"/>
    </row>
    <row r="2" spans="1:7" ht="17.25" customHeight="1" x14ac:dyDescent="0.2">
      <c r="A2" s="47"/>
      <c r="B2" s="48"/>
      <c r="C2" s="49"/>
      <c r="D2" s="50"/>
      <c r="E2" s="50"/>
      <c r="F2" s="51"/>
    </row>
    <row r="3" spans="1:7" ht="36" customHeight="1" x14ac:dyDescent="0.2">
      <c r="A3" s="383" t="s">
        <v>303</v>
      </c>
      <c r="B3" s="384"/>
      <c r="C3" s="387" t="s">
        <v>317</v>
      </c>
      <c r="D3" s="388"/>
      <c r="E3" s="387" t="s">
        <v>324</v>
      </c>
      <c r="F3" s="388"/>
      <c r="G3" s="52"/>
    </row>
    <row r="4" spans="1:7" ht="109.5" customHeight="1" x14ac:dyDescent="0.2">
      <c r="A4" s="385"/>
      <c r="B4" s="386"/>
      <c r="C4" s="233" t="s">
        <v>335</v>
      </c>
      <c r="D4" s="53" t="s">
        <v>368</v>
      </c>
      <c r="E4" s="233" t="s">
        <v>334</v>
      </c>
      <c r="F4" s="53" t="s">
        <v>369</v>
      </c>
      <c r="G4" s="52"/>
    </row>
    <row r="5" spans="1:7" x14ac:dyDescent="0.2">
      <c r="B5" s="48"/>
      <c r="D5" s="54"/>
      <c r="E5" s="55"/>
      <c r="F5" s="55"/>
      <c r="G5" s="55"/>
    </row>
    <row r="6" spans="1:7" ht="15" customHeight="1" x14ac:dyDescent="0.2">
      <c r="A6" s="36">
        <v>1992</v>
      </c>
      <c r="B6" s="48" t="s">
        <v>305</v>
      </c>
      <c r="C6" s="56">
        <f>1965897</f>
        <v>1965897</v>
      </c>
      <c r="D6" s="56">
        <v>1695297</v>
      </c>
      <c r="E6" s="72">
        <v>131.47999999999999</v>
      </c>
      <c r="F6" s="72">
        <v>130.55000000000001</v>
      </c>
    </row>
    <row r="7" spans="1:7" ht="15" customHeight="1" x14ac:dyDescent="0.2">
      <c r="B7" s="48" t="s">
        <v>306</v>
      </c>
      <c r="C7" s="56">
        <f>2035482</f>
        <v>2035482</v>
      </c>
      <c r="D7" s="56">
        <v>1704282</v>
      </c>
      <c r="E7" s="72">
        <v>144.09</v>
      </c>
      <c r="F7" s="72">
        <v>142.57</v>
      </c>
    </row>
    <row r="8" spans="1:7" ht="15" customHeight="1" x14ac:dyDescent="0.2">
      <c r="B8" s="48" t="s">
        <v>307</v>
      </c>
      <c r="C8" s="56">
        <f>1967051</f>
        <v>1967051</v>
      </c>
      <c r="D8" s="56">
        <v>1580551</v>
      </c>
      <c r="E8" s="72">
        <v>149.74</v>
      </c>
      <c r="F8" s="72">
        <v>147.41</v>
      </c>
    </row>
    <row r="9" spans="1:7" ht="15" customHeight="1" x14ac:dyDescent="0.2">
      <c r="B9" s="48" t="s">
        <v>308</v>
      </c>
      <c r="C9" s="56">
        <f>2082169</f>
        <v>2082169</v>
      </c>
      <c r="D9" s="56">
        <v>1624069</v>
      </c>
      <c r="E9" s="72">
        <v>177.75</v>
      </c>
      <c r="F9" s="72">
        <v>176.26</v>
      </c>
    </row>
    <row r="10" spans="1:7" ht="15" customHeight="1" x14ac:dyDescent="0.2">
      <c r="A10" s="36">
        <v>1993</v>
      </c>
      <c r="B10" s="48" t="s">
        <v>305</v>
      </c>
      <c r="C10" s="56">
        <f>2020562</f>
        <v>2020562</v>
      </c>
      <c r="D10" s="56">
        <v>1640517</v>
      </c>
      <c r="E10" s="72">
        <v>156.94</v>
      </c>
      <c r="F10" s="72">
        <v>154.85</v>
      </c>
    </row>
    <row r="11" spans="1:7" ht="15" customHeight="1" x14ac:dyDescent="0.2">
      <c r="B11" s="48" t="s">
        <v>306</v>
      </c>
      <c r="C11" s="56">
        <f>2035104</f>
        <v>2035104</v>
      </c>
      <c r="D11" s="56">
        <v>1622759</v>
      </c>
      <c r="E11" s="72">
        <v>172.21</v>
      </c>
      <c r="F11" s="72">
        <v>168.49</v>
      </c>
    </row>
    <row r="12" spans="1:7" ht="15" customHeight="1" x14ac:dyDescent="0.2">
      <c r="B12" s="48" t="s">
        <v>307</v>
      </c>
      <c r="C12" s="56">
        <f>2010556</f>
        <v>2010556</v>
      </c>
      <c r="D12" s="56">
        <v>1595311</v>
      </c>
      <c r="E12" s="72">
        <v>181.01</v>
      </c>
      <c r="F12" s="72">
        <v>174.97</v>
      </c>
    </row>
    <row r="13" spans="1:7" ht="15" customHeight="1" x14ac:dyDescent="0.2">
      <c r="B13" s="48" t="s">
        <v>308</v>
      </c>
      <c r="C13" s="56">
        <v>1970752</v>
      </c>
      <c r="D13" s="56">
        <v>1552907</v>
      </c>
      <c r="E13" s="72">
        <v>205.27</v>
      </c>
      <c r="F13" s="72">
        <v>203.58</v>
      </c>
    </row>
    <row r="14" spans="1:7" ht="15" customHeight="1" x14ac:dyDescent="0.2">
      <c r="A14" s="36">
        <v>1994</v>
      </c>
      <c r="B14" s="48" t="s">
        <v>305</v>
      </c>
      <c r="C14" s="56">
        <v>1950294</v>
      </c>
      <c r="D14" s="56">
        <v>1514408</v>
      </c>
      <c r="E14" s="72">
        <v>185.65</v>
      </c>
      <c r="F14" s="72">
        <v>179.45</v>
      </c>
    </row>
    <row r="15" spans="1:7" ht="15" customHeight="1" x14ac:dyDescent="0.2">
      <c r="B15" s="48" t="s">
        <v>306</v>
      </c>
      <c r="C15" s="56">
        <v>1978764</v>
      </c>
      <c r="D15" s="56">
        <v>1525797</v>
      </c>
      <c r="E15" s="72">
        <v>203.74</v>
      </c>
      <c r="F15" s="72">
        <v>199.23</v>
      </c>
    </row>
    <row r="16" spans="1:7" ht="15" customHeight="1" x14ac:dyDescent="0.2">
      <c r="B16" s="48" t="s">
        <v>307</v>
      </c>
      <c r="C16" s="56">
        <v>2002204</v>
      </c>
      <c r="D16" s="56">
        <v>1521824</v>
      </c>
      <c r="E16" s="72">
        <v>209.62</v>
      </c>
      <c r="F16" s="72">
        <v>204.61</v>
      </c>
    </row>
    <row r="17" spans="1:6" ht="15" customHeight="1" x14ac:dyDescent="0.2">
      <c r="B17" s="48" t="s">
        <v>308</v>
      </c>
      <c r="C17" s="56">
        <v>1976382</v>
      </c>
      <c r="D17" s="56">
        <v>1498737</v>
      </c>
      <c r="E17" s="72">
        <v>236.47</v>
      </c>
      <c r="F17" s="72">
        <v>234.91</v>
      </c>
    </row>
    <row r="18" spans="1:6" ht="15" customHeight="1" x14ac:dyDescent="0.2">
      <c r="A18" s="36">
        <v>1995</v>
      </c>
      <c r="B18" s="48" t="s">
        <v>305</v>
      </c>
      <c r="C18" s="56">
        <v>1987244</v>
      </c>
      <c r="D18" s="56">
        <v>1479887</v>
      </c>
      <c r="E18" s="72">
        <v>211.58</v>
      </c>
      <c r="F18" s="72">
        <v>209.72</v>
      </c>
    </row>
    <row r="19" spans="1:6" ht="15" customHeight="1" x14ac:dyDescent="0.2">
      <c r="B19" s="48" t="s">
        <v>306</v>
      </c>
      <c r="C19" s="56">
        <v>2026700</v>
      </c>
      <c r="D19" s="56">
        <v>1504325</v>
      </c>
      <c r="E19" s="72">
        <v>232.82</v>
      </c>
      <c r="F19" s="72">
        <v>232.26</v>
      </c>
    </row>
    <row r="20" spans="1:6" ht="15" customHeight="1" x14ac:dyDescent="0.2">
      <c r="B20" s="48" t="s">
        <v>307</v>
      </c>
      <c r="C20" s="56">
        <v>2043036</v>
      </c>
      <c r="D20" s="56">
        <v>1518042</v>
      </c>
      <c r="E20" s="72">
        <v>238</v>
      </c>
      <c r="F20" s="72">
        <v>235.54</v>
      </c>
    </row>
    <row r="21" spans="1:6" ht="15" customHeight="1" x14ac:dyDescent="0.2">
      <c r="B21" s="48" t="s">
        <v>308</v>
      </c>
      <c r="C21" s="56">
        <v>2022452</v>
      </c>
      <c r="D21" s="56">
        <v>1510307</v>
      </c>
      <c r="E21" s="72">
        <v>272.32</v>
      </c>
      <c r="F21" s="72">
        <v>270.52999999999997</v>
      </c>
    </row>
    <row r="22" spans="1:6" ht="15" customHeight="1" x14ac:dyDescent="0.2">
      <c r="A22" s="36">
        <v>1996</v>
      </c>
      <c r="B22" s="48" t="s">
        <v>305</v>
      </c>
      <c r="C22" s="56">
        <v>2000099</v>
      </c>
      <c r="D22" s="56">
        <v>1483626</v>
      </c>
      <c r="E22" s="72">
        <v>237.4</v>
      </c>
      <c r="F22" s="72">
        <v>238.7</v>
      </c>
    </row>
    <row r="23" spans="1:6" ht="15" customHeight="1" x14ac:dyDescent="0.2">
      <c r="B23" s="48" t="s">
        <v>306</v>
      </c>
      <c r="C23" s="56">
        <v>2036443</v>
      </c>
      <c r="D23" s="56">
        <v>1496443</v>
      </c>
      <c r="E23" s="72">
        <v>261.57</v>
      </c>
      <c r="F23" s="72">
        <v>265.75</v>
      </c>
    </row>
    <row r="24" spans="1:6" ht="15" customHeight="1" x14ac:dyDescent="0.2">
      <c r="B24" s="48" t="s">
        <v>307</v>
      </c>
      <c r="C24" s="56">
        <v>2059999</v>
      </c>
      <c r="D24" s="56">
        <v>1490643</v>
      </c>
      <c r="E24" s="72">
        <v>268.8</v>
      </c>
      <c r="F24" s="72">
        <v>270</v>
      </c>
    </row>
    <row r="25" spans="1:6" ht="15" customHeight="1" x14ac:dyDescent="0.2">
      <c r="B25" s="48" t="s">
        <v>308</v>
      </c>
      <c r="C25" s="56">
        <v>2049227</v>
      </c>
      <c r="D25" s="56">
        <v>1479631</v>
      </c>
      <c r="E25" s="72">
        <v>313.98</v>
      </c>
      <c r="F25" s="72">
        <v>317.3</v>
      </c>
    </row>
    <row r="26" spans="1:6" ht="15" customHeight="1" x14ac:dyDescent="0.2">
      <c r="A26" s="36">
        <v>1997</v>
      </c>
      <c r="B26" s="48" t="s">
        <v>305</v>
      </c>
      <c r="C26" s="56">
        <v>2005330</v>
      </c>
      <c r="D26" s="56">
        <v>1442469</v>
      </c>
      <c r="E26" s="72">
        <v>272.82</v>
      </c>
      <c r="F26" s="72">
        <v>275.41000000000003</v>
      </c>
    </row>
    <row r="27" spans="1:6" ht="15" customHeight="1" x14ac:dyDescent="0.2">
      <c r="B27" s="48" t="s">
        <v>306</v>
      </c>
      <c r="C27" s="56">
        <v>2043670</v>
      </c>
      <c r="D27" s="56">
        <v>1452707</v>
      </c>
      <c r="E27" s="72">
        <v>299.38</v>
      </c>
      <c r="F27" s="72">
        <v>306.64999999999998</v>
      </c>
    </row>
    <row r="28" spans="1:6" ht="15" customHeight="1" x14ac:dyDescent="0.2">
      <c r="B28" s="48" t="s">
        <v>307</v>
      </c>
      <c r="C28" s="56">
        <v>2055176</v>
      </c>
      <c r="D28" s="56">
        <v>1454083</v>
      </c>
      <c r="E28" s="72">
        <v>304.39</v>
      </c>
      <c r="F28" s="72">
        <v>310.39999999999998</v>
      </c>
    </row>
    <row r="29" spans="1:6" ht="15" customHeight="1" x14ac:dyDescent="0.2">
      <c r="B29" s="48" t="s">
        <v>308</v>
      </c>
      <c r="C29" s="56">
        <v>2059433</v>
      </c>
      <c r="D29" s="56">
        <v>1442733</v>
      </c>
      <c r="E29" s="72">
        <v>347.91</v>
      </c>
      <c r="F29" s="72">
        <v>349.8</v>
      </c>
    </row>
    <row r="30" spans="1:6" ht="15" customHeight="1" x14ac:dyDescent="0.2">
      <c r="A30" s="36">
        <v>1998</v>
      </c>
      <c r="B30" s="48" t="s">
        <v>305</v>
      </c>
      <c r="C30" s="56">
        <v>2006891</v>
      </c>
      <c r="D30" s="56">
        <v>1445341</v>
      </c>
      <c r="E30" s="72">
        <v>299.83999999999997</v>
      </c>
      <c r="F30" s="72">
        <v>306.70999999999998</v>
      </c>
    </row>
    <row r="31" spans="1:6" ht="15" customHeight="1" x14ac:dyDescent="0.2">
      <c r="B31" s="48" t="s">
        <v>306</v>
      </c>
      <c r="C31" s="56">
        <v>2034034</v>
      </c>
      <c r="D31" s="56">
        <v>1444545</v>
      </c>
      <c r="E31" s="72">
        <v>327.02999999999997</v>
      </c>
      <c r="F31" s="72">
        <v>335.76</v>
      </c>
    </row>
    <row r="32" spans="1:6" ht="15" customHeight="1" x14ac:dyDescent="0.2">
      <c r="B32" s="48" t="s">
        <v>307</v>
      </c>
      <c r="C32" s="56">
        <v>2046652</v>
      </c>
      <c r="D32" s="56">
        <v>1427265</v>
      </c>
      <c r="E32" s="72">
        <v>329.22</v>
      </c>
      <c r="F32" s="72">
        <v>337.35</v>
      </c>
    </row>
    <row r="33" spans="1:6" ht="15" customHeight="1" x14ac:dyDescent="0.2">
      <c r="B33" s="48" t="s">
        <v>308</v>
      </c>
      <c r="C33" s="56">
        <f>2040861</f>
        <v>2040861</v>
      </c>
      <c r="D33" s="56">
        <v>1426286</v>
      </c>
      <c r="E33" s="72">
        <v>372.17</v>
      </c>
      <c r="F33" s="72">
        <v>376.55</v>
      </c>
    </row>
    <row r="34" spans="1:6" ht="15" customHeight="1" x14ac:dyDescent="0.2">
      <c r="A34" s="36">
        <v>1999</v>
      </c>
      <c r="B34" s="48" t="s">
        <v>305</v>
      </c>
      <c r="C34" s="56">
        <f>1971965</f>
        <v>1971965</v>
      </c>
      <c r="D34" s="56">
        <v>1415370</v>
      </c>
      <c r="E34" s="72">
        <v>321.38</v>
      </c>
      <c r="F34" s="72">
        <v>325.8</v>
      </c>
    </row>
    <row r="35" spans="1:6" ht="15" customHeight="1" x14ac:dyDescent="0.2">
      <c r="B35" s="48" t="s">
        <v>306</v>
      </c>
      <c r="C35" s="56">
        <f>1998998</f>
        <v>1998998</v>
      </c>
      <c r="D35" s="56">
        <v>1404081</v>
      </c>
      <c r="E35" s="72">
        <v>351.29</v>
      </c>
      <c r="F35" s="72">
        <v>360.15</v>
      </c>
    </row>
    <row r="36" spans="1:6" ht="15" customHeight="1" x14ac:dyDescent="0.2">
      <c r="B36" s="48" t="s">
        <v>307</v>
      </c>
      <c r="C36" s="56">
        <v>1999507</v>
      </c>
      <c r="D36" s="56">
        <v>1374491</v>
      </c>
      <c r="E36" s="72">
        <v>353.22</v>
      </c>
      <c r="F36" s="72">
        <v>362.54</v>
      </c>
    </row>
    <row r="37" spans="1:6" ht="15" customHeight="1" x14ac:dyDescent="0.2">
      <c r="B37" s="48" t="s">
        <v>308</v>
      </c>
      <c r="C37" s="56">
        <v>1982276</v>
      </c>
      <c r="D37" s="56">
        <v>1357362</v>
      </c>
      <c r="E37" s="72">
        <v>399.22</v>
      </c>
      <c r="F37" s="72">
        <v>406.46</v>
      </c>
    </row>
    <row r="38" spans="1:6" ht="15" customHeight="1" x14ac:dyDescent="0.2">
      <c r="A38" s="36">
        <v>2000</v>
      </c>
      <c r="B38" s="48" t="s">
        <v>305</v>
      </c>
      <c r="C38" s="56">
        <v>1923901</v>
      </c>
      <c r="D38" s="56">
        <v>1326825</v>
      </c>
      <c r="E38" s="72">
        <v>348.44</v>
      </c>
      <c r="F38" s="72">
        <v>359.39</v>
      </c>
    </row>
    <row r="39" spans="1:6" ht="15" customHeight="1" x14ac:dyDescent="0.2">
      <c r="B39" s="48" t="s">
        <v>306</v>
      </c>
      <c r="C39" s="56">
        <v>1962273</v>
      </c>
      <c r="D39" s="56">
        <v>1333342</v>
      </c>
      <c r="E39" s="72">
        <v>372.57</v>
      </c>
      <c r="F39" s="72">
        <v>391.39</v>
      </c>
    </row>
    <row r="40" spans="1:6" ht="15" customHeight="1" x14ac:dyDescent="0.2">
      <c r="B40" s="48" t="s">
        <v>307</v>
      </c>
      <c r="C40" s="56">
        <v>1999557</v>
      </c>
      <c r="D40" s="35">
        <v>1348976</v>
      </c>
      <c r="E40" s="72">
        <v>370.11</v>
      </c>
      <c r="F40" s="72">
        <v>387.07</v>
      </c>
    </row>
    <row r="41" spans="1:6" ht="15" customHeight="1" x14ac:dyDescent="0.2">
      <c r="B41" s="48" t="s">
        <v>308</v>
      </c>
      <c r="C41" s="56">
        <v>2022092</v>
      </c>
      <c r="D41" s="35">
        <v>1368361</v>
      </c>
      <c r="E41" s="72">
        <v>424.98</v>
      </c>
      <c r="F41" s="72">
        <v>436.2</v>
      </c>
    </row>
    <row r="42" spans="1:6" ht="15" customHeight="1" x14ac:dyDescent="0.2">
      <c r="A42" s="36">
        <v>2001</v>
      </c>
      <c r="B42" s="48" t="s">
        <v>305</v>
      </c>
      <c r="C42" s="56">
        <v>1968289</v>
      </c>
      <c r="D42" s="57">
        <v>1313835</v>
      </c>
      <c r="E42" s="72">
        <v>375.59</v>
      </c>
      <c r="F42" s="72">
        <v>389.43</v>
      </c>
    </row>
    <row r="43" spans="1:6" ht="15" customHeight="1" x14ac:dyDescent="0.2">
      <c r="B43" s="48" t="s">
        <v>306</v>
      </c>
      <c r="C43" s="56">
        <v>2010524</v>
      </c>
      <c r="D43" s="57">
        <v>1335083</v>
      </c>
      <c r="E43" s="72">
        <v>400.45</v>
      </c>
      <c r="F43" s="72">
        <v>422.16</v>
      </c>
    </row>
    <row r="44" spans="1:6" ht="15" customHeight="1" x14ac:dyDescent="0.2">
      <c r="B44" s="48" t="s">
        <v>307</v>
      </c>
      <c r="C44" s="56">
        <v>2022051</v>
      </c>
      <c r="D44" s="56">
        <v>1324740</v>
      </c>
      <c r="E44" s="72">
        <v>400.98</v>
      </c>
      <c r="F44" s="72">
        <v>420.47</v>
      </c>
    </row>
    <row r="45" spans="1:6" ht="15" customHeight="1" x14ac:dyDescent="0.2">
      <c r="B45" s="48" t="s">
        <v>308</v>
      </c>
      <c r="C45" s="56">
        <v>2023795</v>
      </c>
      <c r="D45" s="56">
        <v>1312141</v>
      </c>
      <c r="E45" s="72">
        <v>464.35</v>
      </c>
      <c r="F45" s="72">
        <v>485.06</v>
      </c>
    </row>
    <row r="46" spans="1:6" ht="15" customHeight="1" x14ac:dyDescent="0.2">
      <c r="A46" s="36">
        <v>2002</v>
      </c>
      <c r="B46" s="48" t="s">
        <v>305</v>
      </c>
      <c r="C46" s="56">
        <v>1978536</v>
      </c>
      <c r="D46" s="56">
        <v>1287209</v>
      </c>
      <c r="E46" s="72">
        <v>407.85</v>
      </c>
      <c r="F46" s="72">
        <v>428</v>
      </c>
    </row>
    <row r="47" spans="1:6" ht="15" customHeight="1" x14ac:dyDescent="0.2">
      <c r="B47" s="48" t="s">
        <v>306</v>
      </c>
      <c r="C47" s="56">
        <v>2008417</v>
      </c>
      <c r="D47" s="56">
        <v>1301285</v>
      </c>
      <c r="E47" s="72">
        <v>442.44</v>
      </c>
      <c r="F47" s="72">
        <v>468.07</v>
      </c>
    </row>
    <row r="48" spans="1:6" ht="15" customHeight="1" x14ac:dyDescent="0.2">
      <c r="B48" s="48" t="s">
        <v>307</v>
      </c>
      <c r="C48" s="56">
        <v>2025824</v>
      </c>
      <c r="D48" s="57">
        <v>1299754</v>
      </c>
      <c r="E48" s="72">
        <v>436.37</v>
      </c>
      <c r="F48" s="72">
        <v>460.07</v>
      </c>
    </row>
    <row r="49" spans="1:6" ht="15" customHeight="1" x14ac:dyDescent="0.2">
      <c r="B49" s="48" t="s">
        <v>308</v>
      </c>
      <c r="C49" s="56">
        <v>2022629</v>
      </c>
      <c r="D49" s="56">
        <v>1286489</v>
      </c>
      <c r="E49" s="72">
        <v>506.74</v>
      </c>
      <c r="F49" s="72">
        <v>531.27</v>
      </c>
    </row>
    <row r="50" spans="1:6" ht="15" customHeight="1" x14ac:dyDescent="0.2">
      <c r="A50" s="36">
        <v>2003</v>
      </c>
      <c r="B50" s="48" t="s">
        <v>305</v>
      </c>
      <c r="C50" s="56">
        <v>1996982</v>
      </c>
      <c r="D50" s="56">
        <v>1264747</v>
      </c>
      <c r="E50" s="72">
        <v>434.24</v>
      </c>
      <c r="F50" s="72">
        <v>461.4</v>
      </c>
    </row>
    <row r="51" spans="1:6" ht="15" customHeight="1" x14ac:dyDescent="0.2">
      <c r="B51" s="48" t="s">
        <v>306</v>
      </c>
      <c r="C51" s="56">
        <v>2036056</v>
      </c>
      <c r="D51" s="56">
        <v>1267172</v>
      </c>
      <c r="E51" s="72">
        <v>468.63</v>
      </c>
      <c r="F51" s="72">
        <v>504.25</v>
      </c>
    </row>
    <row r="52" spans="1:6" ht="15" customHeight="1" x14ac:dyDescent="0.2">
      <c r="B52" s="48" t="s">
        <v>307</v>
      </c>
      <c r="C52" s="58">
        <v>2031654</v>
      </c>
      <c r="D52" s="56">
        <v>1254073</v>
      </c>
      <c r="E52" s="72">
        <v>466.91</v>
      </c>
      <c r="F52" s="72">
        <v>498.24</v>
      </c>
    </row>
    <row r="53" spans="1:6" ht="15" customHeight="1" x14ac:dyDescent="0.2">
      <c r="B53" s="48" t="s">
        <v>308</v>
      </c>
      <c r="C53" s="58">
        <v>2035276</v>
      </c>
      <c r="D53" s="35">
        <v>1246419</v>
      </c>
      <c r="E53" s="72">
        <v>537.08000000000004</v>
      </c>
      <c r="F53" s="72">
        <v>563.23</v>
      </c>
    </row>
    <row r="54" spans="1:6" ht="15" customHeight="1" x14ac:dyDescent="0.2">
      <c r="A54" s="36">
        <v>2004</v>
      </c>
      <c r="B54" s="48" t="s">
        <v>305</v>
      </c>
      <c r="C54" s="58">
        <v>1996575</v>
      </c>
      <c r="D54" s="56">
        <v>1238000</v>
      </c>
      <c r="E54" s="72">
        <v>482.67</v>
      </c>
      <c r="F54" s="72">
        <v>516.13</v>
      </c>
    </row>
    <row r="55" spans="1:6" ht="15" customHeight="1" x14ac:dyDescent="0.2">
      <c r="B55" s="48" t="s">
        <v>306</v>
      </c>
      <c r="C55" s="58">
        <v>2022136</v>
      </c>
      <c r="D55" s="59">
        <v>1240294</v>
      </c>
      <c r="E55" s="72">
        <v>513.58000000000004</v>
      </c>
      <c r="F55" s="72">
        <v>554.33000000000004</v>
      </c>
    </row>
    <row r="56" spans="1:6" ht="15" customHeight="1" x14ac:dyDescent="0.2">
      <c r="B56" s="48" t="s">
        <v>307</v>
      </c>
      <c r="C56" s="58">
        <v>2043009</v>
      </c>
      <c r="D56" s="57">
        <v>1223543</v>
      </c>
      <c r="E56" s="72">
        <v>507.83</v>
      </c>
      <c r="F56" s="72">
        <v>547.53</v>
      </c>
    </row>
    <row r="57" spans="1:6" ht="15" customHeight="1" x14ac:dyDescent="0.2">
      <c r="B57" s="48" t="s">
        <v>308</v>
      </c>
      <c r="C57" s="58">
        <v>2059673</v>
      </c>
      <c r="D57" s="56">
        <v>1225658</v>
      </c>
      <c r="E57" s="72">
        <v>596</v>
      </c>
      <c r="F57" s="72">
        <v>632.28</v>
      </c>
    </row>
    <row r="58" spans="1:6" ht="15" customHeight="1" x14ac:dyDescent="0.2">
      <c r="A58" s="36">
        <v>2005</v>
      </c>
      <c r="B58" s="48" t="s">
        <v>305</v>
      </c>
      <c r="C58" s="58">
        <v>2049473</v>
      </c>
      <c r="D58" s="56">
        <v>1242742</v>
      </c>
      <c r="E58" s="72">
        <v>531.83000000000004</v>
      </c>
      <c r="F58" s="72">
        <v>566.39</v>
      </c>
    </row>
    <row r="59" spans="1:6" ht="15" customHeight="1" x14ac:dyDescent="0.2">
      <c r="B59" s="48" t="s">
        <v>306</v>
      </c>
      <c r="C59" s="58">
        <v>2066393</v>
      </c>
      <c r="D59" s="57">
        <v>1252681</v>
      </c>
      <c r="E59" s="72">
        <v>555.57000000000005</v>
      </c>
      <c r="F59" s="72">
        <v>596.76</v>
      </c>
    </row>
    <row r="60" spans="1:6" ht="15" customHeight="1" x14ac:dyDescent="0.2">
      <c r="B60" s="48" t="s">
        <v>307</v>
      </c>
      <c r="C60" s="58">
        <v>2073196</v>
      </c>
      <c r="D60" s="56">
        <v>1236723</v>
      </c>
      <c r="E60" s="72">
        <v>558.19000000000005</v>
      </c>
      <c r="F60" s="72">
        <v>598.29</v>
      </c>
    </row>
    <row r="61" spans="1:6" ht="15" customHeight="1" x14ac:dyDescent="0.2">
      <c r="B61" s="48" t="s">
        <v>308</v>
      </c>
      <c r="C61" s="58">
        <v>2110890</v>
      </c>
      <c r="D61" s="56">
        <v>1243583</v>
      </c>
      <c r="E61" s="72">
        <v>646.15</v>
      </c>
      <c r="F61" s="72">
        <v>679.35</v>
      </c>
    </row>
    <row r="62" spans="1:6" ht="15" customHeight="1" x14ac:dyDescent="0.2">
      <c r="A62" s="36">
        <v>2006</v>
      </c>
      <c r="B62" s="48" t="s">
        <v>305</v>
      </c>
      <c r="C62" s="58">
        <v>2121763</v>
      </c>
      <c r="D62" s="56">
        <v>1254044</v>
      </c>
      <c r="E62" s="72">
        <v>574.75</v>
      </c>
      <c r="F62" s="72">
        <v>613.52</v>
      </c>
    </row>
    <row r="63" spans="1:6" ht="15" customHeight="1" x14ac:dyDescent="0.2">
      <c r="B63" s="48" t="s">
        <v>306</v>
      </c>
      <c r="C63" s="58">
        <v>2140132</v>
      </c>
      <c r="D63" s="56">
        <v>1265170</v>
      </c>
      <c r="E63" s="72">
        <v>608.25</v>
      </c>
      <c r="F63" s="72">
        <v>655.26</v>
      </c>
    </row>
    <row r="64" spans="1:6" ht="15" customHeight="1" x14ac:dyDescent="0.2">
      <c r="B64" s="48" t="s">
        <v>307</v>
      </c>
      <c r="C64" s="58">
        <v>2147457</v>
      </c>
      <c r="D64" s="56">
        <v>1255253</v>
      </c>
      <c r="E64" s="72">
        <v>604.53</v>
      </c>
      <c r="F64" s="72">
        <v>654.21</v>
      </c>
    </row>
    <row r="65" spans="1:6" ht="15" customHeight="1" x14ac:dyDescent="0.2">
      <c r="B65" s="48" t="s">
        <v>308</v>
      </c>
      <c r="C65" s="58">
        <v>2183376</v>
      </c>
      <c r="D65" s="56">
        <v>1263986</v>
      </c>
      <c r="E65" s="72">
        <v>701.42</v>
      </c>
      <c r="F65" s="72">
        <v>749.86</v>
      </c>
    </row>
    <row r="66" spans="1:6" ht="15" customHeight="1" x14ac:dyDescent="0.2">
      <c r="A66" s="36">
        <v>2007</v>
      </c>
      <c r="B66" s="48" t="s">
        <v>305</v>
      </c>
      <c r="C66" s="58">
        <v>2201269</v>
      </c>
      <c r="D66" s="58">
        <v>1314667</v>
      </c>
      <c r="E66" s="72">
        <v>617.14</v>
      </c>
      <c r="F66" s="72">
        <v>662.3</v>
      </c>
    </row>
    <row r="67" spans="1:6" ht="15" customHeight="1" x14ac:dyDescent="0.2">
      <c r="B67" s="48" t="s">
        <v>306</v>
      </c>
      <c r="C67" s="58">
        <v>2214325</v>
      </c>
      <c r="D67" s="58">
        <v>1319360</v>
      </c>
      <c r="E67" s="72">
        <v>650.53</v>
      </c>
      <c r="F67" s="72">
        <v>709.24</v>
      </c>
    </row>
    <row r="68" spans="1:6" ht="15" customHeight="1" x14ac:dyDescent="0.2">
      <c r="B68" s="48" t="s">
        <v>307</v>
      </c>
      <c r="C68" s="58">
        <v>2222753</v>
      </c>
      <c r="D68" s="56">
        <v>1306588</v>
      </c>
      <c r="E68" s="72">
        <v>647.75</v>
      </c>
      <c r="F68" s="72">
        <v>706.41</v>
      </c>
    </row>
    <row r="69" spans="1:6" ht="15" customHeight="1" x14ac:dyDescent="0.2">
      <c r="B69" s="48" t="s">
        <v>308</v>
      </c>
      <c r="C69" s="58">
        <v>2252478</v>
      </c>
      <c r="D69" s="56">
        <v>1316853</v>
      </c>
      <c r="E69" s="72">
        <v>760.97</v>
      </c>
      <c r="F69" s="72">
        <v>823.68</v>
      </c>
    </row>
    <row r="70" spans="1:6" ht="15" customHeight="1" x14ac:dyDescent="0.2">
      <c r="A70" s="36">
        <v>2008</v>
      </c>
      <c r="B70" s="48" t="s">
        <v>305</v>
      </c>
      <c r="C70" s="58">
        <v>2260869</v>
      </c>
      <c r="D70" s="58">
        <v>1345001</v>
      </c>
      <c r="E70" s="72">
        <v>678.58</v>
      </c>
      <c r="F70" s="72">
        <v>734.26</v>
      </c>
    </row>
    <row r="71" spans="1:6" ht="15" customHeight="1" x14ac:dyDescent="0.2">
      <c r="B71" s="48" t="s">
        <v>306</v>
      </c>
      <c r="C71" s="58">
        <v>2274444</v>
      </c>
      <c r="D71" s="56">
        <v>1345439</v>
      </c>
      <c r="E71" s="72">
        <v>712.31</v>
      </c>
      <c r="F71" s="72">
        <v>781.47</v>
      </c>
    </row>
    <row r="72" spans="1:6" ht="15" customHeight="1" x14ac:dyDescent="0.2">
      <c r="B72" s="48" t="s">
        <v>307</v>
      </c>
      <c r="C72" s="58">
        <v>2294065</v>
      </c>
      <c r="D72" s="56">
        <v>1334093</v>
      </c>
      <c r="E72" s="72">
        <v>704.57</v>
      </c>
      <c r="F72" s="72">
        <v>771.11</v>
      </c>
    </row>
    <row r="73" spans="1:6" ht="15" customHeight="1" x14ac:dyDescent="0.2">
      <c r="B73" s="48" t="s">
        <v>308</v>
      </c>
      <c r="C73" s="58">
        <v>2290551</v>
      </c>
      <c r="D73" s="56">
        <v>1332571</v>
      </c>
      <c r="E73" s="72">
        <v>796.36</v>
      </c>
      <c r="F73" s="72">
        <v>866.29</v>
      </c>
    </row>
    <row r="74" spans="1:6" ht="15" customHeight="1" x14ac:dyDescent="0.2">
      <c r="A74" s="36">
        <v>2009</v>
      </c>
      <c r="B74" s="48" t="s">
        <v>305</v>
      </c>
      <c r="C74" s="58">
        <v>2198871</v>
      </c>
      <c r="D74" s="56">
        <v>1304372</v>
      </c>
      <c r="E74" s="72">
        <v>710.45</v>
      </c>
      <c r="F74" s="72">
        <v>768.6</v>
      </c>
    </row>
    <row r="75" spans="1:6" ht="15" customHeight="1" x14ac:dyDescent="0.2">
      <c r="B75" s="48" t="s">
        <v>306</v>
      </c>
      <c r="C75" s="58">
        <v>2182940</v>
      </c>
      <c r="D75" s="56">
        <v>1280388</v>
      </c>
      <c r="E75" s="72">
        <v>732.5</v>
      </c>
      <c r="F75" s="72">
        <v>803.44</v>
      </c>
    </row>
    <row r="76" spans="1:6" ht="15" customHeight="1" x14ac:dyDescent="0.2">
      <c r="B76" s="48" t="s">
        <v>307</v>
      </c>
      <c r="C76" s="58">
        <v>2163455</v>
      </c>
      <c r="D76" s="56">
        <v>1255394</v>
      </c>
      <c r="E76" s="72">
        <v>722.51</v>
      </c>
      <c r="F76" s="72">
        <v>787.21</v>
      </c>
    </row>
    <row r="77" spans="1:6" ht="15" customHeight="1" x14ac:dyDescent="0.2">
      <c r="B77" s="48" t="s">
        <v>308</v>
      </c>
      <c r="C77" s="58">
        <v>2161309</v>
      </c>
      <c r="D77" s="56">
        <v>1253678</v>
      </c>
      <c r="E77" s="72">
        <v>813.22</v>
      </c>
      <c r="F77" s="72">
        <v>874.85</v>
      </c>
    </row>
    <row r="78" spans="1:6" ht="15" customHeight="1" x14ac:dyDescent="0.2">
      <c r="A78" s="36">
        <v>2010</v>
      </c>
      <c r="B78" s="48" t="s">
        <v>305</v>
      </c>
      <c r="C78" s="58">
        <v>2128154</v>
      </c>
      <c r="D78" s="56">
        <v>1248215</v>
      </c>
      <c r="E78" s="46">
        <v>725</v>
      </c>
      <c r="F78" s="46">
        <v>793</v>
      </c>
    </row>
    <row r="79" spans="1:6" ht="15" customHeight="1" x14ac:dyDescent="0.2">
      <c r="B79" s="48" t="s">
        <v>306</v>
      </c>
      <c r="C79" s="58">
        <v>2149991</v>
      </c>
      <c r="D79" s="56">
        <v>1250865</v>
      </c>
      <c r="E79" s="46">
        <v>758</v>
      </c>
      <c r="F79" s="46">
        <v>836</v>
      </c>
    </row>
    <row r="80" spans="1:6" ht="15" customHeight="1" x14ac:dyDescent="0.2">
      <c r="B80" s="48" t="s">
        <v>307</v>
      </c>
      <c r="C80" s="58">
        <v>2154549</v>
      </c>
      <c r="D80" s="56">
        <v>1245913</v>
      </c>
      <c r="E80" s="46">
        <v>750</v>
      </c>
      <c r="F80" s="46">
        <v>818</v>
      </c>
    </row>
    <row r="81" spans="1:6" ht="15" customHeight="1" x14ac:dyDescent="0.2">
      <c r="B81" s="48" t="s">
        <v>308</v>
      </c>
      <c r="C81" s="58">
        <v>2175025</v>
      </c>
      <c r="D81" s="58">
        <v>1258785</v>
      </c>
      <c r="E81" s="46">
        <v>844</v>
      </c>
      <c r="F81" s="46">
        <v>913</v>
      </c>
    </row>
    <row r="82" spans="1:6" ht="15" customHeight="1" x14ac:dyDescent="0.2">
      <c r="A82" s="36">
        <v>2011</v>
      </c>
      <c r="B82" s="48" t="s">
        <v>305</v>
      </c>
      <c r="C82" s="58">
        <v>2185636</v>
      </c>
      <c r="D82" s="56">
        <v>1287758</v>
      </c>
      <c r="E82" s="46">
        <v>746</v>
      </c>
      <c r="F82" s="46">
        <v>807</v>
      </c>
    </row>
    <row r="83" spans="1:6" ht="15" customHeight="1" x14ac:dyDescent="0.2">
      <c r="B83" s="48" t="s">
        <v>306</v>
      </c>
      <c r="C83" s="58">
        <v>2200564</v>
      </c>
      <c r="D83" s="56">
        <v>1292203</v>
      </c>
      <c r="E83" s="46">
        <v>781</v>
      </c>
      <c r="F83" s="46">
        <v>851</v>
      </c>
    </row>
    <row r="84" spans="1:6" ht="15" customHeight="1" x14ac:dyDescent="0.2">
      <c r="B84" s="48" t="s">
        <v>307</v>
      </c>
      <c r="C84" s="58">
        <v>2190013</v>
      </c>
      <c r="D84" s="56">
        <v>1282550</v>
      </c>
      <c r="E84" s="46">
        <v>769</v>
      </c>
      <c r="F84" s="46">
        <v>841</v>
      </c>
    </row>
    <row r="85" spans="1:6" ht="15" customHeight="1" x14ac:dyDescent="0.2">
      <c r="B85" s="48" t="s">
        <v>308</v>
      </c>
      <c r="C85" s="58">
        <v>2193984</v>
      </c>
      <c r="D85" s="56">
        <v>1282793</v>
      </c>
      <c r="E85" s="46">
        <v>848</v>
      </c>
      <c r="F85" s="46">
        <v>920</v>
      </c>
    </row>
    <row r="86" spans="1:6" ht="15" customHeight="1" x14ac:dyDescent="0.2">
      <c r="A86" s="36">
        <v>2012</v>
      </c>
      <c r="B86" s="48" t="s">
        <v>305</v>
      </c>
      <c r="C86" s="58">
        <v>2197681</v>
      </c>
      <c r="D86" s="56">
        <v>1261256</v>
      </c>
      <c r="E86" s="46">
        <v>770</v>
      </c>
      <c r="F86" s="46">
        <v>858</v>
      </c>
    </row>
    <row r="87" spans="1:6" ht="15" customHeight="1" x14ac:dyDescent="0.2">
      <c r="B87" s="48" t="s">
        <v>306</v>
      </c>
      <c r="C87" s="58">
        <v>2204512</v>
      </c>
      <c r="D87" s="56">
        <v>1259298</v>
      </c>
      <c r="E87" s="46">
        <v>793</v>
      </c>
      <c r="F87" s="46">
        <v>887</v>
      </c>
    </row>
    <row r="88" spans="1:6" ht="15" customHeight="1" x14ac:dyDescent="0.2">
      <c r="B88" s="48" t="s">
        <v>307</v>
      </c>
      <c r="C88" s="58">
        <v>2186962</v>
      </c>
      <c r="D88" s="56">
        <v>1248319</v>
      </c>
      <c r="E88" s="46">
        <v>784</v>
      </c>
      <c r="F88" s="46">
        <v>879</v>
      </c>
    </row>
    <row r="89" spans="1:6" ht="15" customHeight="1" x14ac:dyDescent="0.2">
      <c r="B89" s="48" t="s">
        <v>308</v>
      </c>
      <c r="C89" s="58">
        <v>2175846</v>
      </c>
      <c r="D89" s="56">
        <v>1242209</v>
      </c>
      <c r="E89" s="46">
        <v>875</v>
      </c>
      <c r="F89" s="46">
        <v>981</v>
      </c>
    </row>
    <row r="90" spans="1:6" ht="15" customHeight="1" x14ac:dyDescent="0.2">
      <c r="A90" s="36">
        <v>2013</v>
      </c>
      <c r="B90" s="48" t="s">
        <v>305</v>
      </c>
      <c r="C90" s="58">
        <v>2177848</v>
      </c>
      <c r="D90" s="56">
        <v>1263086</v>
      </c>
      <c r="E90" s="46">
        <v>789</v>
      </c>
      <c r="F90" s="46">
        <v>866</v>
      </c>
    </row>
    <row r="91" spans="1:6" ht="15" customHeight="1" x14ac:dyDescent="0.2">
      <c r="B91" s="48" t="s">
        <v>306</v>
      </c>
      <c r="C91" s="58">
        <v>2178337</v>
      </c>
      <c r="D91" s="56">
        <v>1269592</v>
      </c>
      <c r="E91" s="46">
        <v>818</v>
      </c>
      <c r="F91" s="46">
        <v>914</v>
      </c>
    </row>
    <row r="92" spans="1:6" ht="15" customHeight="1" x14ac:dyDescent="0.2">
      <c r="B92" s="48" t="s">
        <v>307</v>
      </c>
      <c r="C92" s="58">
        <v>2168554</v>
      </c>
      <c r="D92" s="56">
        <v>1257840</v>
      </c>
      <c r="E92" s="46">
        <v>803</v>
      </c>
      <c r="F92" s="46">
        <v>898</v>
      </c>
    </row>
    <row r="93" spans="1:6" ht="15" customHeight="1" x14ac:dyDescent="0.2">
      <c r="B93" s="48" t="s">
        <v>308</v>
      </c>
      <c r="C93" s="58">
        <v>2179474</v>
      </c>
      <c r="D93" s="56">
        <v>1255709</v>
      </c>
      <c r="E93" s="46">
        <v>887</v>
      </c>
      <c r="F93" s="46">
        <v>984</v>
      </c>
    </row>
    <row r="94" spans="1:6" ht="15" customHeight="1" x14ac:dyDescent="0.2">
      <c r="A94" s="36">
        <v>2014</v>
      </c>
      <c r="B94" s="48" t="s">
        <v>305</v>
      </c>
      <c r="C94" s="58">
        <v>2191413</v>
      </c>
      <c r="D94" s="56">
        <v>1278563</v>
      </c>
      <c r="E94" s="46">
        <v>821</v>
      </c>
      <c r="F94" s="46">
        <v>923</v>
      </c>
    </row>
    <row r="95" spans="1:6" ht="15" customHeight="1" x14ac:dyDescent="0.2">
      <c r="B95" s="48" t="s">
        <v>306</v>
      </c>
      <c r="C95" s="58">
        <v>2203755</v>
      </c>
      <c r="D95" s="56">
        <v>1291460</v>
      </c>
      <c r="E95" s="46">
        <v>857</v>
      </c>
      <c r="F95" s="46">
        <v>973</v>
      </c>
    </row>
    <row r="96" spans="1:6" ht="15" customHeight="1" x14ac:dyDescent="0.2">
      <c r="B96" s="48" t="s">
        <v>307</v>
      </c>
      <c r="C96" s="58">
        <v>2198574</v>
      </c>
      <c r="D96" s="56">
        <v>1285832</v>
      </c>
      <c r="E96" s="46">
        <v>837</v>
      </c>
      <c r="F96" s="46">
        <v>942</v>
      </c>
    </row>
    <row r="97" spans="1:6" ht="15" customHeight="1" x14ac:dyDescent="0.2">
      <c r="B97" s="48" t="s">
        <v>308</v>
      </c>
      <c r="C97" s="58">
        <v>2224840</v>
      </c>
      <c r="D97" s="56">
        <v>1301374</v>
      </c>
      <c r="E97" s="46">
        <v>918</v>
      </c>
      <c r="F97" s="56">
        <v>1033</v>
      </c>
    </row>
    <row r="98" spans="1:6" ht="15" customHeight="1" x14ac:dyDescent="0.2">
      <c r="A98" s="36">
        <v>2015</v>
      </c>
      <c r="B98" s="48" t="s">
        <v>305</v>
      </c>
      <c r="C98" s="58">
        <v>2230679</v>
      </c>
      <c r="D98" s="56">
        <v>1332487</v>
      </c>
      <c r="E98" s="46">
        <v>839</v>
      </c>
      <c r="F98" s="56">
        <v>942</v>
      </c>
    </row>
    <row r="99" spans="1:6" ht="15" customHeight="1" x14ac:dyDescent="0.2">
      <c r="B99" s="48" t="s">
        <v>306</v>
      </c>
      <c r="C99" s="58">
        <v>2253232</v>
      </c>
      <c r="D99" s="56">
        <v>1344270</v>
      </c>
      <c r="E99" s="46">
        <v>877</v>
      </c>
      <c r="F99" s="56">
        <v>987</v>
      </c>
    </row>
    <row r="100" spans="1:6" ht="15" customHeight="1" x14ac:dyDescent="0.2">
      <c r="B100" s="48" t="s">
        <v>307</v>
      </c>
      <c r="C100" s="58">
        <v>2252188</v>
      </c>
      <c r="D100" s="56">
        <v>1340349</v>
      </c>
      <c r="E100" s="46">
        <v>861</v>
      </c>
      <c r="F100" s="56">
        <v>964</v>
      </c>
    </row>
    <row r="101" spans="1:6" ht="15" customHeight="1" x14ac:dyDescent="0.2">
      <c r="B101" s="48" t="s">
        <v>308</v>
      </c>
      <c r="C101" s="58">
        <v>2270426</v>
      </c>
      <c r="D101" s="56">
        <v>1338505</v>
      </c>
      <c r="E101" s="46">
        <v>956</v>
      </c>
      <c r="F101" s="56">
        <v>1081</v>
      </c>
    </row>
    <row r="102" spans="1:6" ht="15" customHeight="1" x14ac:dyDescent="0.2">
      <c r="A102" s="36">
        <v>2016</v>
      </c>
      <c r="B102" s="48" t="s">
        <v>305</v>
      </c>
      <c r="C102" s="58">
        <v>2281649</v>
      </c>
      <c r="D102" s="56">
        <v>1361662</v>
      </c>
      <c r="E102" s="46">
        <v>867</v>
      </c>
      <c r="F102" s="56">
        <v>988</v>
      </c>
    </row>
    <row r="103" spans="1:6" ht="15" customHeight="1" x14ac:dyDescent="0.2">
      <c r="B103" s="48" t="s">
        <v>306</v>
      </c>
      <c r="C103" s="58">
        <v>2306280</v>
      </c>
      <c r="D103" s="56">
        <v>1367013</v>
      </c>
      <c r="E103" s="46">
        <v>901</v>
      </c>
      <c r="F103" s="56">
        <v>1027</v>
      </c>
    </row>
    <row r="104" spans="1:6" ht="15" customHeight="1" x14ac:dyDescent="0.2">
      <c r="B104" s="48" t="s">
        <v>307</v>
      </c>
      <c r="C104" s="58">
        <v>2307420.3333333335</v>
      </c>
      <c r="D104" s="56">
        <v>1360707</v>
      </c>
      <c r="E104" s="46">
        <v>889</v>
      </c>
      <c r="F104" s="56">
        <v>1006</v>
      </c>
    </row>
    <row r="105" spans="1:6" ht="15" customHeight="1" x14ac:dyDescent="0.2">
      <c r="B105" s="48" t="s">
        <v>308</v>
      </c>
      <c r="C105" s="58">
        <v>2332524</v>
      </c>
      <c r="D105" s="56">
        <v>1358726</v>
      </c>
      <c r="E105" s="46">
        <v>990</v>
      </c>
      <c r="F105" s="56">
        <v>1132</v>
      </c>
    </row>
    <row r="106" spans="1:6" ht="15" customHeight="1" x14ac:dyDescent="0.2">
      <c r="A106" s="36">
        <v>2017</v>
      </c>
      <c r="B106" s="48" t="s">
        <v>305</v>
      </c>
      <c r="C106" s="58">
        <v>2321687</v>
      </c>
      <c r="D106" s="56">
        <v>1386465</v>
      </c>
      <c r="E106" s="46">
        <v>897</v>
      </c>
      <c r="F106" s="56">
        <v>1028</v>
      </c>
    </row>
    <row r="107" spans="1:6" ht="15" customHeight="1" x14ac:dyDescent="0.2">
      <c r="B107" s="48" t="s">
        <v>306</v>
      </c>
      <c r="C107" s="58">
        <v>2344810</v>
      </c>
      <c r="D107" s="56">
        <v>1393089</v>
      </c>
      <c r="E107" s="46">
        <v>944</v>
      </c>
      <c r="F107" s="56">
        <v>1086</v>
      </c>
    </row>
    <row r="108" spans="1:6" ht="15" customHeight="1" x14ac:dyDescent="0.2">
      <c r="B108" s="48" t="s">
        <v>307</v>
      </c>
      <c r="C108" s="58">
        <v>2353101</v>
      </c>
      <c r="D108" s="56">
        <v>1396135</v>
      </c>
      <c r="E108" s="46">
        <v>935</v>
      </c>
      <c r="F108" s="56">
        <v>1067</v>
      </c>
    </row>
    <row r="109" spans="1:6" ht="15" customHeight="1" x14ac:dyDescent="0.2">
      <c r="B109" s="48" t="s">
        <v>308</v>
      </c>
      <c r="C109" s="58">
        <v>2376120</v>
      </c>
      <c r="D109" s="56">
        <v>1402246</v>
      </c>
      <c r="E109" s="56">
        <v>1041</v>
      </c>
      <c r="F109" s="56">
        <v>1197</v>
      </c>
    </row>
    <row r="110" spans="1:6" ht="15" customHeight="1" x14ac:dyDescent="0.2">
      <c r="A110" s="36">
        <v>2018</v>
      </c>
      <c r="B110" s="48" t="s">
        <v>305</v>
      </c>
      <c r="C110" s="58">
        <v>2369351</v>
      </c>
      <c r="D110" s="56">
        <v>1420371</v>
      </c>
      <c r="E110" s="56">
        <v>955</v>
      </c>
      <c r="F110" s="56">
        <v>1103.0447129777954</v>
      </c>
    </row>
    <row r="111" spans="1:6" ht="15" customHeight="1" x14ac:dyDescent="0.2">
      <c r="B111" s="48" t="s">
        <v>306</v>
      </c>
      <c r="C111" s="58">
        <v>2395270</v>
      </c>
      <c r="D111" s="56">
        <v>1423597</v>
      </c>
      <c r="E111" s="56">
        <v>1004</v>
      </c>
      <c r="F111" s="56">
        <v>1167.8220267425088</v>
      </c>
    </row>
    <row r="112" spans="1:6" ht="15" customHeight="1" x14ac:dyDescent="0.2">
      <c r="B112" s="48" t="s">
        <v>307</v>
      </c>
      <c r="C112" s="58">
        <v>2394607</v>
      </c>
      <c r="D112" s="56">
        <v>1415258</v>
      </c>
      <c r="E112" s="56">
        <v>992</v>
      </c>
      <c r="F112" s="56">
        <v>1144.0545445245286</v>
      </c>
    </row>
    <row r="113" spans="1:6" ht="15" customHeight="1" x14ac:dyDescent="0.2">
      <c r="B113" s="48" t="s">
        <v>308</v>
      </c>
      <c r="C113" s="58">
        <v>2411995</v>
      </c>
      <c r="D113" s="56">
        <v>1420368</v>
      </c>
      <c r="E113" s="56">
        <v>1101</v>
      </c>
      <c r="F113" s="56">
        <v>1274.1442041362386</v>
      </c>
    </row>
    <row r="114" spans="1:6" x14ac:dyDescent="0.2">
      <c r="A114" s="36">
        <v>2019</v>
      </c>
      <c r="B114" s="48" t="s">
        <v>305</v>
      </c>
      <c r="C114" s="58">
        <v>2404707</v>
      </c>
      <c r="D114" s="56">
        <v>1435751</v>
      </c>
      <c r="E114" s="56">
        <v>1023</v>
      </c>
      <c r="F114" s="56">
        <v>1191</v>
      </c>
    </row>
    <row r="115" spans="1:6" x14ac:dyDescent="0.2">
      <c r="B115" s="48" t="s">
        <v>306</v>
      </c>
      <c r="C115" s="58">
        <v>2423645</v>
      </c>
      <c r="D115" s="56">
        <v>1434417</v>
      </c>
      <c r="E115" s="56">
        <v>1101</v>
      </c>
      <c r="F115" s="56">
        <v>1287</v>
      </c>
    </row>
    <row r="116" spans="1:6" x14ac:dyDescent="0.2">
      <c r="B116" s="48" t="s">
        <v>307</v>
      </c>
      <c r="C116" s="58">
        <v>2413077</v>
      </c>
      <c r="D116" s="56">
        <v>1422860</v>
      </c>
      <c r="E116" s="56">
        <v>1068</v>
      </c>
      <c r="F116" s="56">
        <v>1240</v>
      </c>
    </row>
    <row r="117" spans="1:6" x14ac:dyDescent="0.2">
      <c r="B117" s="48" t="s">
        <v>308</v>
      </c>
      <c r="C117" s="58">
        <v>2422842</v>
      </c>
      <c r="D117" s="56">
        <v>1420981</v>
      </c>
      <c r="E117" s="56">
        <v>1177</v>
      </c>
      <c r="F117" s="56">
        <v>1378</v>
      </c>
    </row>
  </sheetData>
  <mergeCells count="4">
    <mergeCell ref="A1:F1"/>
    <mergeCell ref="A3:B4"/>
    <mergeCell ref="C3:D3"/>
    <mergeCell ref="E3:F3"/>
  </mergeCells>
  <pageMargins left="0.9055118110236221" right="0.78740157480314965" top="0.98425196850393704" bottom="0.98425196850393704" header="0.51181102362204722" footer="0.51181102362204722"/>
  <pageSetup paperSize="9" scale="70" firstPageNumber="6" fitToHeight="3" orientation="portrait" useFirstPageNumber="1" horizontalDpi="300" verticalDpi="300" r:id="rId1"/>
  <headerFooter alignWithMargins="0"/>
  <rowBreaks count="1" manualBreakCount="1">
    <brk id="57" max="5" man="1"/>
  </rowBreaks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workbookViewId="0">
      <selection sqref="A1:F1"/>
    </sheetView>
  </sheetViews>
  <sheetFormatPr defaultRowHeight="12.75" x14ac:dyDescent="0.2"/>
  <cols>
    <col min="1" max="1" width="7" style="46" customWidth="1"/>
    <col min="2" max="2" width="18.85546875" style="46" customWidth="1"/>
    <col min="3" max="6" width="20.7109375" style="46" customWidth="1"/>
    <col min="7" max="16384" width="9.140625" style="46"/>
  </cols>
  <sheetData>
    <row r="1" spans="1:9" s="74" customFormat="1" ht="33.75" customHeight="1" x14ac:dyDescent="0.25">
      <c r="A1" s="382" t="s">
        <v>320</v>
      </c>
      <c r="B1" s="382"/>
      <c r="C1" s="382"/>
      <c r="D1" s="382"/>
      <c r="E1" s="382"/>
      <c r="F1" s="382"/>
    </row>
    <row r="2" spans="1:9" x14ac:dyDescent="0.2">
      <c r="A2" s="47"/>
      <c r="B2" s="47"/>
      <c r="C2" s="61"/>
      <c r="D2" s="62"/>
      <c r="E2" s="62"/>
      <c r="F2" s="51"/>
    </row>
    <row r="3" spans="1:9" ht="36.75" customHeight="1" x14ac:dyDescent="0.2">
      <c r="A3" s="389" t="s">
        <v>303</v>
      </c>
      <c r="B3" s="390"/>
      <c r="C3" s="387" t="s">
        <v>304</v>
      </c>
      <c r="D3" s="388"/>
      <c r="E3" s="387" t="s">
        <v>324</v>
      </c>
      <c r="F3" s="388"/>
      <c r="G3" s="63"/>
    </row>
    <row r="4" spans="1:9" ht="44.25" customHeight="1" x14ac:dyDescent="0.2">
      <c r="A4" s="391"/>
      <c r="B4" s="392"/>
      <c r="C4" s="64" t="s">
        <v>309</v>
      </c>
      <c r="D4" s="64" t="s">
        <v>310</v>
      </c>
      <c r="E4" s="64" t="s">
        <v>309</v>
      </c>
      <c r="F4" s="64" t="s">
        <v>310</v>
      </c>
      <c r="G4" s="63"/>
    </row>
    <row r="5" spans="1:9" x14ac:dyDescent="0.2">
      <c r="B5" s="65"/>
      <c r="D5" s="66"/>
      <c r="E5" s="67"/>
      <c r="F5" s="67"/>
      <c r="G5" s="67"/>
    </row>
    <row r="6" spans="1:9" ht="15" customHeight="1" x14ac:dyDescent="0.2">
      <c r="A6" s="36">
        <v>1992</v>
      </c>
      <c r="B6" s="48" t="s">
        <v>305</v>
      </c>
      <c r="C6" s="68">
        <f>1965897</f>
        <v>1965897</v>
      </c>
      <c r="D6" s="69">
        <v>1980304.2558219871</v>
      </c>
      <c r="E6" s="72">
        <v>131.47999999999999</v>
      </c>
      <c r="F6" s="73">
        <v>140.32942605250244</v>
      </c>
      <c r="H6" s="68"/>
      <c r="I6" s="70"/>
    </row>
    <row r="7" spans="1:9" ht="15" customHeight="1" x14ac:dyDescent="0.2">
      <c r="A7" s="36"/>
      <c r="B7" s="48" t="s">
        <v>311</v>
      </c>
      <c r="C7" s="68">
        <f>2035482</f>
        <v>2035482</v>
      </c>
      <c r="D7" s="69">
        <v>2020744.3018638829</v>
      </c>
      <c r="E7" s="72">
        <v>144.09</v>
      </c>
      <c r="F7" s="73">
        <v>146.37202163462717</v>
      </c>
      <c r="H7" s="68"/>
      <c r="I7" s="70"/>
    </row>
    <row r="8" spans="1:9" ht="15" customHeight="1" x14ac:dyDescent="0.2">
      <c r="A8" s="36"/>
      <c r="B8" s="48" t="s">
        <v>307</v>
      </c>
      <c r="C8" s="68">
        <f>1967051</f>
        <v>1967051</v>
      </c>
      <c r="D8" s="69">
        <v>1957887.6145350472</v>
      </c>
      <c r="E8" s="72">
        <v>149.74</v>
      </c>
      <c r="F8" s="73">
        <v>152.4379699439618</v>
      </c>
      <c r="H8" s="68"/>
      <c r="I8" s="70"/>
    </row>
    <row r="9" spans="1:9" ht="15" customHeight="1" x14ac:dyDescent="0.2">
      <c r="A9" s="36"/>
      <c r="B9" s="48" t="s">
        <v>308</v>
      </c>
      <c r="C9" s="68">
        <f>2082169</f>
        <v>2082169</v>
      </c>
      <c r="D9" s="69">
        <v>2090997.1416708631</v>
      </c>
      <c r="E9" s="72">
        <v>177.75</v>
      </c>
      <c r="F9" s="73">
        <v>161.98216013843924</v>
      </c>
      <c r="H9" s="68"/>
      <c r="I9" s="70"/>
    </row>
    <row r="10" spans="1:9" ht="15" customHeight="1" x14ac:dyDescent="0.2">
      <c r="A10" s="36">
        <v>1993</v>
      </c>
      <c r="B10" s="48" t="s">
        <v>305</v>
      </c>
      <c r="C10" s="68">
        <f>2020562</f>
        <v>2020562</v>
      </c>
      <c r="D10" s="69">
        <v>2040561.3208398412</v>
      </c>
      <c r="E10" s="72">
        <v>156.94</v>
      </c>
      <c r="F10" s="73">
        <v>167.51770193481889</v>
      </c>
      <c r="H10" s="68"/>
      <c r="I10" s="70"/>
    </row>
    <row r="11" spans="1:9" ht="15" customHeight="1" x14ac:dyDescent="0.2">
      <c r="A11" s="36"/>
      <c r="B11" s="48" t="s">
        <v>311</v>
      </c>
      <c r="C11" s="68">
        <f>2035104</f>
        <v>2035104</v>
      </c>
      <c r="D11" s="69">
        <v>2019795.2496060668</v>
      </c>
      <c r="E11" s="72">
        <v>172.21</v>
      </c>
      <c r="F11" s="73">
        <v>174.50937865792682</v>
      </c>
      <c r="H11" s="68"/>
      <c r="I11" s="70"/>
    </row>
    <row r="12" spans="1:9" ht="15" customHeight="1" x14ac:dyDescent="0.2">
      <c r="A12" s="36"/>
      <c r="B12" s="48" t="s">
        <v>307</v>
      </c>
      <c r="C12" s="68">
        <f>2010556</f>
        <v>2010556</v>
      </c>
      <c r="D12" s="69">
        <v>1994140.7386990914</v>
      </c>
      <c r="E12" s="72">
        <v>181.01</v>
      </c>
      <c r="F12" s="73">
        <v>183.60485770638221</v>
      </c>
      <c r="H12" s="68"/>
      <c r="I12" s="70"/>
    </row>
    <row r="13" spans="1:9" ht="15" customHeight="1" x14ac:dyDescent="0.2">
      <c r="A13" s="36"/>
      <c r="B13" s="48" t="s">
        <v>308</v>
      </c>
      <c r="C13" s="68">
        <v>1970752</v>
      </c>
      <c r="D13" s="69">
        <v>1979920.0850113167</v>
      </c>
      <c r="E13" s="72">
        <v>205.27</v>
      </c>
      <c r="F13" s="73">
        <v>188.39221868244869</v>
      </c>
      <c r="H13" s="68"/>
      <c r="I13" s="70"/>
    </row>
    <row r="14" spans="1:9" ht="15" customHeight="1" x14ac:dyDescent="0.2">
      <c r="A14" s="36">
        <v>1994</v>
      </c>
      <c r="B14" s="48" t="s">
        <v>305</v>
      </c>
      <c r="C14" s="68">
        <v>1950294</v>
      </c>
      <c r="D14" s="69">
        <v>1971459.3012102807</v>
      </c>
      <c r="E14" s="72">
        <v>185.65</v>
      </c>
      <c r="F14" s="73">
        <v>198.25973154265759</v>
      </c>
      <c r="H14" s="68"/>
      <c r="I14" s="70"/>
    </row>
    <row r="15" spans="1:9" ht="15" customHeight="1" x14ac:dyDescent="0.2">
      <c r="A15" s="36"/>
      <c r="B15" s="48" t="s">
        <v>311</v>
      </c>
      <c r="C15" s="68">
        <v>1978764</v>
      </c>
      <c r="D15" s="69">
        <v>1968181.8336963216</v>
      </c>
      <c r="E15" s="72">
        <v>203.74</v>
      </c>
      <c r="F15" s="73">
        <v>205.57330586609129</v>
      </c>
      <c r="H15" s="68"/>
      <c r="I15" s="70"/>
    </row>
    <row r="16" spans="1:9" ht="15" customHeight="1" x14ac:dyDescent="0.2">
      <c r="A16" s="36"/>
      <c r="B16" s="48" t="s">
        <v>307</v>
      </c>
      <c r="C16" s="68">
        <v>2002204</v>
      </c>
      <c r="D16" s="69">
        <v>1982961.1000223695</v>
      </c>
      <c r="E16" s="72">
        <v>209.62</v>
      </c>
      <c r="F16" s="73">
        <v>212.34710960597832</v>
      </c>
      <c r="H16" s="68"/>
      <c r="I16" s="70"/>
    </row>
    <row r="17" spans="1:9" ht="15" customHeight="1" x14ac:dyDescent="0.2">
      <c r="A17" s="36"/>
      <c r="B17" s="48" t="s">
        <v>308</v>
      </c>
      <c r="C17" s="68">
        <v>1976382</v>
      </c>
      <c r="D17" s="69">
        <v>1985125.9120826162</v>
      </c>
      <c r="E17" s="72">
        <v>236.47</v>
      </c>
      <c r="F17" s="73">
        <v>217.38536306383347</v>
      </c>
      <c r="H17" s="68"/>
      <c r="I17" s="70"/>
    </row>
    <row r="18" spans="1:9" ht="15" customHeight="1" x14ac:dyDescent="0.2">
      <c r="A18" s="36">
        <v>1995</v>
      </c>
      <c r="B18" s="48" t="s">
        <v>305</v>
      </c>
      <c r="C18" s="68">
        <v>1987244</v>
      </c>
      <c r="D18" s="69">
        <v>2008688.6683325388</v>
      </c>
      <c r="E18" s="72">
        <v>211.58</v>
      </c>
      <c r="F18" s="73">
        <v>226.62508881151138</v>
      </c>
      <c r="H18" s="68"/>
      <c r="I18" s="70"/>
    </row>
    <row r="19" spans="1:9" ht="15" customHeight="1" x14ac:dyDescent="0.2">
      <c r="A19" s="36"/>
      <c r="B19" s="48" t="s">
        <v>311</v>
      </c>
      <c r="C19" s="68">
        <v>2026700</v>
      </c>
      <c r="D19" s="69">
        <v>2017341.7609182918</v>
      </c>
      <c r="E19" s="72">
        <v>232.82</v>
      </c>
      <c r="F19" s="73">
        <v>234.55952816570831</v>
      </c>
      <c r="H19" s="68"/>
      <c r="I19" s="70"/>
    </row>
    <row r="20" spans="1:9" ht="15" customHeight="1" x14ac:dyDescent="0.2">
      <c r="A20" s="36"/>
      <c r="B20" s="48" t="s">
        <v>307</v>
      </c>
      <c r="C20" s="68">
        <v>2043036</v>
      </c>
      <c r="D20" s="69">
        <v>2021511.8670127129</v>
      </c>
      <c r="E20" s="72">
        <v>238</v>
      </c>
      <c r="F20" s="73">
        <v>241.37209512759779</v>
      </c>
      <c r="H20" s="68"/>
      <c r="I20" s="70"/>
    </row>
    <row r="21" spans="1:9" ht="15" customHeight="1" x14ac:dyDescent="0.2">
      <c r="A21" s="36"/>
      <c r="B21" s="48" t="s">
        <v>308</v>
      </c>
      <c r="C21" s="68">
        <v>2022452</v>
      </c>
      <c r="D21" s="69">
        <v>2025164.3522678737</v>
      </c>
      <c r="E21" s="72">
        <v>272.32</v>
      </c>
      <c r="F21" s="73">
        <v>248.91400658975758</v>
      </c>
      <c r="H21" s="68"/>
      <c r="I21" s="70"/>
    </row>
    <row r="22" spans="1:9" ht="15" customHeight="1" x14ac:dyDescent="0.2">
      <c r="A22" s="36">
        <v>1996</v>
      </c>
      <c r="B22" s="48" t="s">
        <v>305</v>
      </c>
      <c r="C22" s="68">
        <v>2000099</v>
      </c>
      <c r="D22" s="69">
        <v>2028021.5272249589</v>
      </c>
      <c r="E22" s="72">
        <v>237.4</v>
      </c>
      <c r="F22" s="73">
        <v>255.13446544440896</v>
      </c>
      <c r="H22" s="68"/>
      <c r="I22" s="70"/>
    </row>
    <row r="23" spans="1:9" ht="15" customHeight="1" x14ac:dyDescent="0.2">
      <c r="A23" s="36"/>
      <c r="B23" s="48" t="s">
        <v>311</v>
      </c>
      <c r="C23" s="68">
        <v>2036443</v>
      </c>
      <c r="D23" s="69">
        <v>2031260.449880464</v>
      </c>
      <c r="E23" s="72">
        <v>261.57</v>
      </c>
      <c r="F23" s="73">
        <v>263.89038670197618</v>
      </c>
      <c r="H23" s="68"/>
      <c r="I23" s="70"/>
    </row>
    <row r="24" spans="1:9" ht="15" customHeight="1" x14ac:dyDescent="0.2">
      <c r="A24" s="36"/>
      <c r="B24" s="48" t="s">
        <v>307</v>
      </c>
      <c r="C24" s="68">
        <v>2059999</v>
      </c>
      <c r="D24" s="69">
        <v>2039334.6855461888</v>
      </c>
      <c r="E24" s="72">
        <v>268.8</v>
      </c>
      <c r="F24" s="73">
        <v>273.31207784780838</v>
      </c>
      <c r="H24" s="68"/>
      <c r="I24" s="70"/>
    </row>
    <row r="25" spans="1:9" ht="15" customHeight="1" x14ac:dyDescent="0.2">
      <c r="A25" s="36"/>
      <c r="B25" s="48" t="s">
        <v>308</v>
      </c>
      <c r="C25" s="68">
        <v>2049227</v>
      </c>
      <c r="D25" s="69">
        <v>2040757.8837544639</v>
      </c>
      <c r="E25" s="72">
        <v>313.98</v>
      </c>
      <c r="F25" s="73">
        <v>285.72667159757685</v>
      </c>
      <c r="H25" s="68"/>
      <c r="I25" s="70"/>
    </row>
    <row r="26" spans="1:9" ht="15" customHeight="1" x14ac:dyDescent="0.2">
      <c r="A26" s="36">
        <v>1997</v>
      </c>
      <c r="B26" s="48" t="s">
        <v>305</v>
      </c>
      <c r="C26" s="68">
        <v>2005330</v>
      </c>
      <c r="D26" s="69">
        <v>2037304.4168090734</v>
      </c>
      <c r="E26" s="72">
        <v>272.82</v>
      </c>
      <c r="F26" s="73">
        <v>293.36883385683103</v>
      </c>
      <c r="H26" s="68"/>
      <c r="I26" s="70"/>
    </row>
    <row r="27" spans="1:9" ht="15" customHeight="1" x14ac:dyDescent="0.2">
      <c r="A27" s="36"/>
      <c r="B27" s="48" t="s">
        <v>311</v>
      </c>
      <c r="C27" s="68">
        <v>2043670</v>
      </c>
      <c r="D27" s="69">
        <v>2041882.2668597761</v>
      </c>
      <c r="E27" s="72">
        <v>299.38</v>
      </c>
      <c r="F27" s="73">
        <v>301.83398266396489</v>
      </c>
      <c r="H27" s="68"/>
      <c r="I27" s="70"/>
    </row>
    <row r="28" spans="1:9" ht="15" customHeight="1" x14ac:dyDescent="0.2">
      <c r="A28" s="36"/>
      <c r="B28" s="48" t="s">
        <v>307</v>
      </c>
      <c r="C28" s="68">
        <v>2055176</v>
      </c>
      <c r="D28" s="69">
        <v>2037799.4068206791</v>
      </c>
      <c r="E28" s="72">
        <v>304.39</v>
      </c>
      <c r="F28" s="73">
        <v>309.78844734120173</v>
      </c>
      <c r="H28" s="68"/>
      <c r="I28" s="70"/>
    </row>
    <row r="29" spans="1:9" ht="15" customHeight="1" x14ac:dyDescent="0.2">
      <c r="A29" s="36"/>
      <c r="B29" s="48" t="s">
        <v>308</v>
      </c>
      <c r="C29" s="68">
        <v>2059433</v>
      </c>
      <c r="D29" s="69">
        <v>2043770.9359103485</v>
      </c>
      <c r="E29" s="72">
        <v>347.91</v>
      </c>
      <c r="F29" s="73">
        <v>316.88959907319423</v>
      </c>
      <c r="H29" s="68"/>
      <c r="I29" s="70"/>
    </row>
    <row r="30" spans="1:9" ht="15" customHeight="1" x14ac:dyDescent="0.2">
      <c r="A30" s="36">
        <v>1998</v>
      </c>
      <c r="B30" s="48" t="s">
        <v>305</v>
      </c>
      <c r="C30" s="68">
        <v>2006891</v>
      </c>
      <c r="D30" s="69">
        <v>2040748.9771506691</v>
      </c>
      <c r="E30" s="72">
        <v>299.83999999999997</v>
      </c>
      <c r="F30" s="73">
        <v>322.3653496494494</v>
      </c>
      <c r="H30" s="68"/>
      <c r="I30" s="70"/>
    </row>
    <row r="31" spans="1:9" ht="15" customHeight="1" x14ac:dyDescent="0.2">
      <c r="A31" s="36"/>
      <c r="B31" s="48" t="s">
        <v>311</v>
      </c>
      <c r="C31" s="68">
        <v>2034034</v>
      </c>
      <c r="D31" s="69">
        <v>2033282.7949201015</v>
      </c>
      <c r="E31" s="72">
        <v>327.02999999999997</v>
      </c>
      <c r="F31" s="73">
        <v>329.20376994349505</v>
      </c>
      <c r="H31" s="68"/>
      <c r="I31" s="70"/>
    </row>
    <row r="32" spans="1:9" ht="15" customHeight="1" x14ac:dyDescent="0.2">
      <c r="A32" s="36"/>
      <c r="B32" s="48" t="s">
        <v>307</v>
      </c>
      <c r="C32" s="68">
        <v>2046652</v>
      </c>
      <c r="D32" s="69">
        <v>2029667.4851859936</v>
      </c>
      <c r="E32" s="72">
        <v>329.22</v>
      </c>
      <c r="F32" s="73">
        <v>335.21584297191765</v>
      </c>
      <c r="H32" s="68"/>
      <c r="I32" s="70"/>
    </row>
    <row r="33" spans="1:9" ht="15" customHeight="1" x14ac:dyDescent="0.2">
      <c r="A33" s="36"/>
      <c r="B33" s="48" t="s">
        <v>308</v>
      </c>
      <c r="C33" s="68">
        <f>2040861</f>
        <v>2040861</v>
      </c>
      <c r="D33" s="69">
        <v>2023070.1032207184</v>
      </c>
      <c r="E33" s="72">
        <v>372.17</v>
      </c>
      <c r="F33" s="73">
        <v>339.71402695615484</v>
      </c>
      <c r="H33" s="68"/>
      <c r="I33" s="70"/>
    </row>
    <row r="34" spans="1:9" ht="15" customHeight="1" x14ac:dyDescent="0.2">
      <c r="A34" s="36">
        <v>1999</v>
      </c>
      <c r="B34" s="48" t="s">
        <v>305</v>
      </c>
      <c r="C34" s="68">
        <f>1971965</f>
        <v>1971965</v>
      </c>
      <c r="D34" s="69">
        <v>2007414.1842925637</v>
      </c>
      <c r="E34" s="72">
        <v>321.38</v>
      </c>
      <c r="F34" s="73">
        <v>344.65479964772948</v>
      </c>
      <c r="H34" s="68"/>
      <c r="I34" s="70"/>
    </row>
    <row r="35" spans="1:9" ht="15" customHeight="1" x14ac:dyDescent="0.2">
      <c r="A35" s="36"/>
      <c r="B35" s="48" t="s">
        <v>311</v>
      </c>
      <c r="C35" s="68">
        <f>1998998</f>
        <v>1998998</v>
      </c>
      <c r="D35" s="69">
        <v>1997997.1384251446</v>
      </c>
      <c r="E35" s="72">
        <v>351.29</v>
      </c>
      <c r="F35" s="73">
        <v>353.55965659740207</v>
      </c>
      <c r="H35" s="68"/>
      <c r="I35" s="70"/>
    </row>
    <row r="36" spans="1:9" ht="15" customHeight="1" x14ac:dyDescent="0.2">
      <c r="A36" s="36"/>
      <c r="B36" s="48" t="s">
        <v>307</v>
      </c>
      <c r="C36" s="68">
        <v>1999507</v>
      </c>
      <c r="D36" s="69">
        <v>1980861.1918380798</v>
      </c>
      <c r="E36" s="72">
        <v>353.22</v>
      </c>
      <c r="F36" s="73">
        <v>360.73521595168108</v>
      </c>
      <c r="H36" s="68"/>
      <c r="I36" s="70"/>
    </row>
    <row r="37" spans="1:9" ht="15" customHeight="1" x14ac:dyDescent="0.2">
      <c r="A37" s="36"/>
      <c r="B37" s="48" t="s">
        <v>308</v>
      </c>
      <c r="C37" s="68">
        <v>1982276</v>
      </c>
      <c r="D37" s="69">
        <v>1964188.8674189278</v>
      </c>
      <c r="E37" s="72">
        <v>399.22</v>
      </c>
      <c r="F37" s="73">
        <v>364.60950052413972</v>
      </c>
      <c r="H37" s="68"/>
      <c r="I37" s="70"/>
    </row>
    <row r="38" spans="1:9" ht="15" customHeight="1" x14ac:dyDescent="0.2">
      <c r="A38" s="36">
        <v>2000</v>
      </c>
      <c r="B38" s="48" t="s">
        <v>305</v>
      </c>
      <c r="C38" s="68">
        <v>1923901</v>
      </c>
      <c r="D38" s="69">
        <v>1961526.142791122</v>
      </c>
      <c r="E38" s="72">
        <v>348.44</v>
      </c>
      <c r="F38" s="73">
        <v>371.35444287400622</v>
      </c>
      <c r="H38" s="68"/>
      <c r="I38" s="70"/>
    </row>
    <row r="39" spans="1:9" ht="15" customHeight="1" x14ac:dyDescent="0.2">
      <c r="A39" s="36"/>
      <c r="B39" s="48" t="s">
        <v>311</v>
      </c>
      <c r="C39" s="68">
        <v>1962273</v>
      </c>
      <c r="D39" s="69">
        <v>1964347.5301439092</v>
      </c>
      <c r="E39" s="72">
        <v>372.57</v>
      </c>
      <c r="F39" s="73">
        <v>375.36490257825903</v>
      </c>
      <c r="H39" s="68"/>
      <c r="I39" s="70"/>
    </row>
    <row r="40" spans="1:9" ht="15" customHeight="1" x14ac:dyDescent="0.2">
      <c r="A40" s="36"/>
      <c r="B40" s="48" t="s">
        <v>307</v>
      </c>
      <c r="C40" s="68">
        <v>1999557</v>
      </c>
      <c r="D40" s="69">
        <v>1982009.9903487661</v>
      </c>
      <c r="E40" s="72">
        <v>370.11</v>
      </c>
      <c r="F40" s="73">
        <v>380.18788443099328</v>
      </c>
      <c r="H40" s="68"/>
      <c r="I40" s="70"/>
    </row>
    <row r="41" spans="1:9" ht="15" customHeight="1" x14ac:dyDescent="0.2">
      <c r="A41" s="36"/>
      <c r="B41" s="48" t="s">
        <v>308</v>
      </c>
      <c r="C41" s="68">
        <v>2022092</v>
      </c>
      <c r="D41" s="69">
        <v>2000741.9128654308</v>
      </c>
      <c r="E41" s="72">
        <v>424.98</v>
      </c>
      <c r="F41" s="73">
        <v>387.94655572779442</v>
      </c>
      <c r="H41" s="68"/>
      <c r="I41" s="70"/>
    </row>
    <row r="42" spans="1:9" ht="15" customHeight="1" x14ac:dyDescent="0.2">
      <c r="A42" s="36">
        <v>2001</v>
      </c>
      <c r="B42" s="48" t="s">
        <v>305</v>
      </c>
      <c r="C42" s="68">
        <v>1968289</v>
      </c>
      <c r="D42" s="69">
        <v>2001714.6627028447</v>
      </c>
      <c r="E42" s="72">
        <v>375.59</v>
      </c>
      <c r="F42" s="73">
        <v>398.54688151240026</v>
      </c>
      <c r="H42" s="68"/>
      <c r="I42" s="70"/>
    </row>
    <row r="43" spans="1:9" ht="15" customHeight="1" x14ac:dyDescent="0.2">
      <c r="A43" s="36"/>
      <c r="B43" s="48" t="s">
        <v>311</v>
      </c>
      <c r="C43" s="68">
        <v>2010524</v>
      </c>
      <c r="D43" s="69">
        <v>2010893.4100313252</v>
      </c>
      <c r="E43" s="72">
        <v>400.45</v>
      </c>
      <c r="F43" s="73">
        <v>403.33973449164512</v>
      </c>
      <c r="H43" s="68"/>
    </row>
    <row r="44" spans="1:9" ht="15" customHeight="1" x14ac:dyDescent="0.2">
      <c r="A44" s="36"/>
      <c r="B44" s="48" t="s">
        <v>307</v>
      </c>
      <c r="C44" s="68">
        <v>2022051</v>
      </c>
      <c r="D44" s="69">
        <v>2007830.8657418701</v>
      </c>
      <c r="E44" s="72">
        <v>400.98</v>
      </c>
      <c r="F44" s="73">
        <v>413.42719378507212</v>
      </c>
      <c r="H44" s="68"/>
    </row>
    <row r="45" spans="1:9" ht="15" customHeight="1" x14ac:dyDescent="0.2">
      <c r="A45" s="36"/>
      <c r="B45" s="48" t="s">
        <v>308</v>
      </c>
      <c r="C45" s="68">
        <v>2023795</v>
      </c>
      <c r="D45" s="69">
        <v>2008027.7494764181</v>
      </c>
      <c r="E45" s="72">
        <v>464.35</v>
      </c>
      <c r="F45" s="73">
        <v>423.24382094067869</v>
      </c>
      <c r="H45" s="68"/>
    </row>
    <row r="46" spans="1:9" ht="15" customHeight="1" x14ac:dyDescent="0.2">
      <c r="A46" s="36">
        <v>2002</v>
      </c>
      <c r="B46" s="48" t="s">
        <v>305</v>
      </c>
      <c r="C46" s="68">
        <v>1978536</v>
      </c>
      <c r="D46" s="69">
        <v>2008013.2188948505</v>
      </c>
      <c r="E46" s="72">
        <v>407.85</v>
      </c>
      <c r="F46" s="73">
        <v>432.93470925110557</v>
      </c>
      <c r="H46" s="68"/>
    </row>
    <row r="47" spans="1:9" ht="15" customHeight="1" x14ac:dyDescent="0.2">
      <c r="A47" s="36"/>
      <c r="B47" s="48" t="s">
        <v>311</v>
      </c>
      <c r="C47" s="68">
        <v>2008417</v>
      </c>
      <c r="D47" s="69">
        <v>2005700.9181537677</v>
      </c>
      <c r="E47" s="72">
        <v>442.44</v>
      </c>
      <c r="F47" s="73">
        <v>445.10996677378853</v>
      </c>
      <c r="H47" s="68"/>
    </row>
    <row r="48" spans="1:9" ht="15" customHeight="1" x14ac:dyDescent="0.2">
      <c r="A48" s="36"/>
      <c r="B48" s="48" t="s">
        <v>307</v>
      </c>
      <c r="C48" s="68">
        <v>2025824</v>
      </c>
      <c r="D48" s="69">
        <v>2014405.2393865967</v>
      </c>
      <c r="E48" s="72">
        <v>436.37</v>
      </c>
      <c r="F48" s="73">
        <v>450.61612699437978</v>
      </c>
      <c r="H48" s="68"/>
    </row>
    <row r="49" spans="1:8" ht="15" customHeight="1" x14ac:dyDescent="0.2">
      <c r="A49" s="36"/>
      <c r="B49" s="48" t="s">
        <v>308</v>
      </c>
      <c r="C49" s="68">
        <v>2022629</v>
      </c>
      <c r="D49" s="69">
        <v>2011845.6180896449</v>
      </c>
      <c r="E49" s="72">
        <v>506.74</v>
      </c>
      <c r="F49" s="73">
        <v>461.26019489263626</v>
      </c>
      <c r="H49" s="68"/>
    </row>
    <row r="50" spans="1:8" ht="15" customHeight="1" x14ac:dyDescent="0.2">
      <c r="A50" s="36">
        <v>2003</v>
      </c>
      <c r="B50" s="48" t="s">
        <v>305</v>
      </c>
      <c r="C50" s="68">
        <v>1996982</v>
      </c>
      <c r="D50" s="69">
        <v>2021956.8789607335</v>
      </c>
      <c r="E50" s="72">
        <v>434.24</v>
      </c>
      <c r="F50" s="73">
        <v>460.21498010391576</v>
      </c>
      <c r="H50" s="68"/>
    </row>
    <row r="51" spans="1:8" ht="15" customHeight="1" x14ac:dyDescent="0.2">
      <c r="A51" s="36"/>
      <c r="B51" s="48" t="s">
        <v>311</v>
      </c>
      <c r="C51" s="68">
        <v>2036056</v>
      </c>
      <c r="D51" s="69">
        <v>2031252.6744906949</v>
      </c>
      <c r="E51" s="72">
        <v>468.63</v>
      </c>
      <c r="F51" s="73">
        <v>472.21177097533263</v>
      </c>
      <c r="H51" s="68"/>
    </row>
    <row r="52" spans="1:8" ht="15" customHeight="1" x14ac:dyDescent="0.2">
      <c r="A52" s="36"/>
      <c r="B52" s="48" t="s">
        <v>307</v>
      </c>
      <c r="C52" s="71">
        <v>2031654</v>
      </c>
      <c r="D52" s="69">
        <v>2022132.987663205</v>
      </c>
      <c r="E52" s="72">
        <v>466.91</v>
      </c>
      <c r="F52" s="73">
        <v>483.25907592610025</v>
      </c>
      <c r="H52" s="68"/>
    </row>
    <row r="53" spans="1:8" ht="15" customHeight="1" x14ac:dyDescent="0.2">
      <c r="A53" s="36"/>
      <c r="B53" s="48" t="s">
        <v>308</v>
      </c>
      <c r="C53" s="71">
        <v>2035276</v>
      </c>
      <c r="D53" s="69">
        <v>2024234.9866204767</v>
      </c>
      <c r="E53" s="72">
        <v>537.08000000000004</v>
      </c>
      <c r="F53" s="73">
        <v>489.7495297355083</v>
      </c>
      <c r="H53" s="68"/>
    </row>
    <row r="54" spans="1:8" ht="15" customHeight="1" x14ac:dyDescent="0.2">
      <c r="A54" s="36">
        <v>2004</v>
      </c>
      <c r="B54" s="48" t="s">
        <v>305</v>
      </c>
      <c r="C54" s="71">
        <v>1996575</v>
      </c>
      <c r="D54" s="69">
        <v>2017251.960375237</v>
      </c>
      <c r="E54" s="72">
        <v>482.67</v>
      </c>
      <c r="F54" s="73">
        <v>507.82127771357472</v>
      </c>
      <c r="H54" s="68"/>
    </row>
    <row r="55" spans="1:8" ht="15" customHeight="1" x14ac:dyDescent="0.2">
      <c r="A55" s="36"/>
      <c r="B55" s="48" t="s">
        <v>311</v>
      </c>
      <c r="C55" s="71">
        <v>2022136</v>
      </c>
      <c r="D55" s="69">
        <v>2022467.616411248</v>
      </c>
      <c r="E55" s="72">
        <v>513.58000000000004</v>
      </c>
      <c r="F55" s="73">
        <v>518.81953583135441</v>
      </c>
      <c r="H55" s="68"/>
    </row>
    <row r="56" spans="1:8" ht="15" customHeight="1" x14ac:dyDescent="0.2">
      <c r="A56" s="36"/>
      <c r="B56" s="48" t="s">
        <v>307</v>
      </c>
      <c r="C56" s="71">
        <v>2043009</v>
      </c>
      <c r="D56" s="69">
        <v>2039513.464040532</v>
      </c>
      <c r="E56" s="72">
        <v>507.83</v>
      </c>
      <c r="F56" s="73">
        <v>527.01926916313857</v>
      </c>
      <c r="H56" s="68"/>
    </row>
    <row r="57" spans="1:8" ht="15" customHeight="1" x14ac:dyDescent="0.2">
      <c r="A57" s="36"/>
      <c r="B57" s="48" t="s">
        <v>308</v>
      </c>
      <c r="C57" s="71">
        <v>2059673</v>
      </c>
      <c r="D57" s="69">
        <v>2046502.0184640253</v>
      </c>
      <c r="E57" s="72">
        <v>596</v>
      </c>
      <c r="F57" s="73">
        <v>543.59212286486718</v>
      </c>
      <c r="H57" s="68"/>
    </row>
    <row r="58" spans="1:8" ht="15" customHeight="1" x14ac:dyDescent="0.2">
      <c r="A58" s="36">
        <v>2005</v>
      </c>
      <c r="B58" s="48" t="s">
        <v>305</v>
      </c>
      <c r="C58" s="71">
        <v>2049473</v>
      </c>
      <c r="D58" s="69">
        <v>2058875.4684863966</v>
      </c>
      <c r="E58" s="72">
        <v>531.83000000000004</v>
      </c>
      <c r="F58" s="73">
        <v>557.12829604730052</v>
      </c>
      <c r="H58" s="68"/>
    </row>
    <row r="59" spans="1:8" ht="15" customHeight="1" x14ac:dyDescent="0.2">
      <c r="A59" s="36"/>
      <c r="B59" s="48" t="s">
        <v>311</v>
      </c>
      <c r="C59" s="71">
        <v>2066393</v>
      </c>
      <c r="D59" s="69">
        <v>2068303.0608939675</v>
      </c>
      <c r="E59" s="72">
        <v>555.57000000000005</v>
      </c>
      <c r="F59" s="73">
        <v>562.88848636904333</v>
      </c>
      <c r="H59" s="68"/>
    </row>
    <row r="60" spans="1:8" ht="15" customHeight="1" x14ac:dyDescent="0.2">
      <c r="A60" s="36"/>
      <c r="B60" s="48" t="s">
        <v>307</v>
      </c>
      <c r="C60" s="71">
        <v>2073196</v>
      </c>
      <c r="D60" s="69">
        <v>2078635.3065596521</v>
      </c>
      <c r="E60" s="72">
        <v>558.19000000000005</v>
      </c>
      <c r="F60" s="73">
        <v>579.23830030101692</v>
      </c>
      <c r="H60" s="68"/>
    </row>
    <row r="61" spans="1:8" ht="15" customHeight="1" x14ac:dyDescent="0.2">
      <c r="A61" s="36"/>
      <c r="B61" s="48" t="s">
        <v>308</v>
      </c>
      <c r="C61" s="71">
        <v>2110890</v>
      </c>
      <c r="D61" s="69">
        <v>2101158.6478574406</v>
      </c>
      <c r="E61" s="72">
        <v>646.15</v>
      </c>
      <c r="F61" s="73">
        <v>589.22346106956184</v>
      </c>
      <c r="H61" s="68"/>
    </row>
    <row r="62" spans="1:8" ht="15" customHeight="1" x14ac:dyDescent="0.2">
      <c r="A62" s="36">
        <v>2006</v>
      </c>
      <c r="B62" s="48" t="s">
        <v>305</v>
      </c>
      <c r="C62" s="71">
        <v>2121763</v>
      </c>
      <c r="D62" s="69">
        <v>2122233.3319619126</v>
      </c>
      <c r="E62" s="72">
        <v>574.75</v>
      </c>
      <c r="F62" s="73">
        <v>602.10224923293299</v>
      </c>
      <c r="H62" s="68"/>
    </row>
    <row r="63" spans="1:8" ht="15" customHeight="1" x14ac:dyDescent="0.2">
      <c r="A63" s="36"/>
      <c r="B63" s="48" t="s">
        <v>311</v>
      </c>
      <c r="C63" s="71">
        <v>2140132</v>
      </c>
      <c r="D63" s="69">
        <v>2140257.4393113074</v>
      </c>
      <c r="E63" s="72">
        <v>608.25</v>
      </c>
      <c r="F63" s="73">
        <v>616.39043167150976</v>
      </c>
      <c r="H63" s="68"/>
    </row>
    <row r="64" spans="1:8" ht="15" customHeight="1" x14ac:dyDescent="0.2">
      <c r="A64" s="36"/>
      <c r="B64" s="48" t="s">
        <v>307</v>
      </c>
      <c r="C64" s="71">
        <v>2147457</v>
      </c>
      <c r="D64" s="69">
        <v>2156228.2715058294</v>
      </c>
      <c r="E64" s="72">
        <v>604.53</v>
      </c>
      <c r="F64" s="73">
        <v>627.20616898709955</v>
      </c>
      <c r="H64" s="68"/>
    </row>
    <row r="65" spans="1:8" ht="15" customHeight="1" x14ac:dyDescent="0.2">
      <c r="A65" s="36"/>
      <c r="B65" s="48" t="s">
        <v>308</v>
      </c>
      <c r="C65" s="71">
        <v>2183376</v>
      </c>
      <c r="D65" s="69">
        <v>2176928.7725445926</v>
      </c>
      <c r="E65" s="72">
        <v>701.42</v>
      </c>
      <c r="F65" s="73">
        <v>639.29387085805217</v>
      </c>
      <c r="H65" s="68"/>
    </row>
    <row r="66" spans="1:8" ht="15" customHeight="1" x14ac:dyDescent="0.2">
      <c r="A66" s="36">
        <v>2007</v>
      </c>
      <c r="B66" s="48" t="s">
        <v>305</v>
      </c>
      <c r="C66" s="71">
        <v>2201269</v>
      </c>
      <c r="D66" s="69">
        <v>2199035.7479729573</v>
      </c>
      <c r="E66" s="72">
        <v>617.14</v>
      </c>
      <c r="F66" s="73">
        <v>646.21441153134595</v>
      </c>
      <c r="H66" s="68"/>
    </row>
    <row r="67" spans="1:8" ht="15" customHeight="1" x14ac:dyDescent="0.2">
      <c r="A67" s="36"/>
      <c r="B67" s="48" t="s">
        <v>311</v>
      </c>
      <c r="C67" s="71">
        <v>2214325</v>
      </c>
      <c r="D67" s="69">
        <v>2214528.6172080138</v>
      </c>
      <c r="E67" s="72">
        <v>650.53</v>
      </c>
      <c r="F67" s="73">
        <v>659.43992988320008</v>
      </c>
      <c r="H67" s="68"/>
    </row>
    <row r="68" spans="1:8" ht="15" customHeight="1" x14ac:dyDescent="0.2">
      <c r="A68" s="36"/>
      <c r="B68" s="48" t="s">
        <v>307</v>
      </c>
      <c r="C68" s="71">
        <v>2222753</v>
      </c>
      <c r="D68" s="69">
        <v>2228444.6026203176</v>
      </c>
      <c r="E68" s="72">
        <v>647.75</v>
      </c>
      <c r="F68" s="73">
        <v>672.58008412771278</v>
      </c>
      <c r="H68" s="68"/>
    </row>
    <row r="69" spans="1:8" ht="15" customHeight="1" x14ac:dyDescent="0.2">
      <c r="A69" s="36"/>
      <c r="B69" s="48" t="s">
        <v>308</v>
      </c>
      <c r="C69" s="71">
        <v>2252478</v>
      </c>
      <c r="D69" s="69">
        <v>2249820.6028800937</v>
      </c>
      <c r="E69" s="72">
        <v>760.97</v>
      </c>
      <c r="F69" s="73">
        <v>695.4417228657818</v>
      </c>
      <c r="H69" s="68"/>
    </row>
    <row r="70" spans="1:8" ht="15" customHeight="1" x14ac:dyDescent="0.2">
      <c r="A70" s="36">
        <v>2008</v>
      </c>
      <c r="B70" s="48" t="s">
        <v>305</v>
      </c>
      <c r="C70" s="71">
        <v>2260869</v>
      </c>
      <c r="D70" s="69">
        <v>2258756.648248082</v>
      </c>
      <c r="E70" s="72">
        <v>678.58</v>
      </c>
      <c r="F70" s="73">
        <v>708.60255111545928</v>
      </c>
      <c r="H70" s="68"/>
    </row>
    <row r="71" spans="1:8" ht="15" customHeight="1" x14ac:dyDescent="0.2">
      <c r="A71" s="36"/>
      <c r="B71" s="48" t="s">
        <v>311</v>
      </c>
      <c r="C71" s="71">
        <v>2274444</v>
      </c>
      <c r="D71" s="69">
        <v>2275322.166912267</v>
      </c>
      <c r="E71" s="72">
        <v>712.31</v>
      </c>
      <c r="F71" s="73">
        <v>721.08877531174267</v>
      </c>
    </row>
    <row r="72" spans="1:8" ht="15" customHeight="1" x14ac:dyDescent="0.2">
      <c r="A72" s="36"/>
      <c r="B72" s="48" t="s">
        <v>307</v>
      </c>
      <c r="C72" s="71">
        <v>2294065</v>
      </c>
      <c r="D72" s="69">
        <v>2296846.5588438744</v>
      </c>
      <c r="E72" s="72">
        <v>704.57</v>
      </c>
      <c r="F72" s="73">
        <v>729.79892519147324</v>
      </c>
    </row>
    <row r="73" spans="1:8" ht="15" customHeight="1" x14ac:dyDescent="0.2">
      <c r="A73" s="36"/>
      <c r="B73" s="48" t="s">
        <v>308</v>
      </c>
      <c r="C73" s="71">
        <v>2290551</v>
      </c>
      <c r="D73" s="69">
        <v>2291072.7331937784</v>
      </c>
      <c r="E73" s="72">
        <v>796.36</v>
      </c>
      <c r="F73" s="73">
        <v>732.01798701308235</v>
      </c>
    </row>
    <row r="74" spans="1:8" ht="15" customHeight="1" x14ac:dyDescent="0.2">
      <c r="A74" s="36">
        <v>2009</v>
      </c>
      <c r="B74" s="48" t="s">
        <v>305</v>
      </c>
      <c r="C74" s="58">
        <v>2198871</v>
      </c>
      <c r="D74" s="69">
        <v>2193192.4402901605</v>
      </c>
      <c r="E74" s="72">
        <v>710.45</v>
      </c>
      <c r="F74" s="73">
        <v>741.05475379709674</v>
      </c>
    </row>
    <row r="75" spans="1:8" ht="15" customHeight="1" x14ac:dyDescent="0.2">
      <c r="A75" s="36"/>
      <c r="B75" s="48" t="s">
        <v>311</v>
      </c>
      <c r="C75" s="58">
        <v>2182940</v>
      </c>
      <c r="D75" s="69">
        <v>2180843.535666347</v>
      </c>
      <c r="E75" s="72">
        <v>732.5</v>
      </c>
      <c r="F75" s="73">
        <v>740.82676076503333</v>
      </c>
    </row>
    <row r="76" spans="1:8" ht="15" customHeight="1" x14ac:dyDescent="0.2">
      <c r="A76" s="36"/>
      <c r="B76" s="48" t="s">
        <v>307</v>
      </c>
      <c r="C76" s="58">
        <v>2163455</v>
      </c>
      <c r="D76" s="69">
        <v>2169411.4478652091</v>
      </c>
      <c r="E76" s="72">
        <v>722.51</v>
      </c>
      <c r="F76" s="73">
        <v>746.17213105177166</v>
      </c>
    </row>
    <row r="77" spans="1:8" ht="15" customHeight="1" x14ac:dyDescent="0.2">
      <c r="A77" s="36"/>
      <c r="B77" s="48" t="s">
        <v>308</v>
      </c>
      <c r="C77" s="58">
        <v>2161309</v>
      </c>
      <c r="D77" s="69">
        <v>2165916.0863229511</v>
      </c>
      <c r="E77" s="72">
        <v>813.22</v>
      </c>
      <c r="F77" s="73">
        <v>750.45118392583902</v>
      </c>
    </row>
    <row r="78" spans="1:8" ht="15" customHeight="1" x14ac:dyDescent="0.2">
      <c r="A78" s="36">
        <v>2010</v>
      </c>
      <c r="B78" s="48" t="s">
        <v>305</v>
      </c>
      <c r="C78" s="58">
        <v>2128154</v>
      </c>
      <c r="D78" s="69">
        <v>2123988.5342547288</v>
      </c>
      <c r="E78" s="72">
        <v>725</v>
      </c>
      <c r="F78" s="73">
        <v>756.80275563840701</v>
      </c>
    </row>
    <row r="79" spans="1:8" ht="15" customHeight="1" x14ac:dyDescent="0.2">
      <c r="A79" s="36"/>
      <c r="B79" s="48" t="s">
        <v>311</v>
      </c>
      <c r="C79" s="58">
        <v>2149991</v>
      </c>
      <c r="D79" s="69">
        <v>2144189.7286096998</v>
      </c>
      <c r="E79" s="72">
        <v>758</v>
      </c>
      <c r="F79" s="73">
        <v>765.40277528549973</v>
      </c>
    </row>
    <row r="80" spans="1:8" ht="15" customHeight="1" x14ac:dyDescent="0.2">
      <c r="A80" s="36"/>
      <c r="B80" s="48" t="s">
        <v>307</v>
      </c>
      <c r="C80" s="58">
        <v>2154549</v>
      </c>
      <c r="D80" s="69">
        <v>2160398.1801998252</v>
      </c>
      <c r="E80" s="72">
        <v>750</v>
      </c>
      <c r="F80" s="73">
        <v>772.64920911925401</v>
      </c>
    </row>
    <row r="81" spans="1:6" ht="15" customHeight="1" x14ac:dyDescent="0.2">
      <c r="A81" s="36"/>
      <c r="B81" s="48" t="s">
        <v>308</v>
      </c>
      <c r="C81" s="58">
        <v>2175025</v>
      </c>
      <c r="D81" s="69">
        <v>2177871.0220841509</v>
      </c>
      <c r="E81" s="72">
        <v>844</v>
      </c>
      <c r="F81" s="73">
        <v>781.41717021385045</v>
      </c>
    </row>
    <row r="82" spans="1:6" ht="15" customHeight="1" x14ac:dyDescent="0.2">
      <c r="A82" s="36">
        <v>2011</v>
      </c>
      <c r="B82" s="48" t="s">
        <v>305</v>
      </c>
      <c r="C82" s="58">
        <v>2185636</v>
      </c>
      <c r="D82" s="69">
        <v>2183815.4895933308</v>
      </c>
      <c r="E82" s="46">
        <v>746</v>
      </c>
      <c r="F82" s="73">
        <v>778.17738481400204</v>
      </c>
    </row>
    <row r="83" spans="1:6" ht="15" customHeight="1" x14ac:dyDescent="0.2">
      <c r="A83" s="36"/>
      <c r="B83" s="48" t="s">
        <v>311</v>
      </c>
      <c r="C83" s="58">
        <v>2200564</v>
      </c>
      <c r="D83" s="69">
        <v>2193048.9173453636</v>
      </c>
      <c r="E83" s="46">
        <v>781</v>
      </c>
      <c r="F83" s="73">
        <v>787.7212664707364</v>
      </c>
    </row>
    <row r="84" spans="1:6" ht="15" customHeight="1" x14ac:dyDescent="0.2">
      <c r="A84" s="36"/>
      <c r="B84" s="48" t="s">
        <v>307</v>
      </c>
      <c r="C84" s="58">
        <v>2190013</v>
      </c>
      <c r="D84" s="69">
        <v>2195580.5137525094</v>
      </c>
      <c r="E84" s="46">
        <v>769</v>
      </c>
      <c r="F84" s="73">
        <v>791.41550744060135</v>
      </c>
    </row>
    <row r="85" spans="1:6" ht="15" customHeight="1" x14ac:dyDescent="0.2">
      <c r="A85" s="36"/>
      <c r="B85" s="48" t="s">
        <v>308</v>
      </c>
      <c r="C85" s="58">
        <v>2193984</v>
      </c>
      <c r="D85" s="69">
        <v>2197866.8308164934</v>
      </c>
      <c r="E85" s="46">
        <v>848</v>
      </c>
      <c r="F85" s="73">
        <v>788.95146657136763</v>
      </c>
    </row>
    <row r="86" spans="1:6" ht="15" customHeight="1" x14ac:dyDescent="0.2">
      <c r="A86" s="36">
        <v>2012</v>
      </c>
      <c r="B86" s="48" t="s">
        <v>305</v>
      </c>
      <c r="C86" s="58">
        <v>2197681</v>
      </c>
      <c r="D86" s="69">
        <v>2196866.6423851592</v>
      </c>
      <c r="E86" s="46">
        <v>770</v>
      </c>
      <c r="F86" s="73">
        <v>800.21057710455227</v>
      </c>
    </row>
    <row r="87" spans="1:6" ht="15" customHeight="1" x14ac:dyDescent="0.2">
      <c r="A87" s="36"/>
      <c r="B87" s="48" t="s">
        <v>311</v>
      </c>
      <c r="C87" s="58">
        <v>2204512</v>
      </c>
      <c r="D87" s="69">
        <v>2196231.2617266439</v>
      </c>
      <c r="E87" s="46">
        <v>793</v>
      </c>
      <c r="F87" s="73">
        <v>799.31974172070181</v>
      </c>
    </row>
    <row r="88" spans="1:6" ht="15" customHeight="1" x14ac:dyDescent="0.2">
      <c r="A88" s="36"/>
      <c r="B88" s="48" t="s">
        <v>307</v>
      </c>
      <c r="C88" s="58">
        <v>2186962</v>
      </c>
      <c r="D88" s="69">
        <v>2191290.3678884595</v>
      </c>
      <c r="E88" s="46">
        <v>784</v>
      </c>
      <c r="F88" s="73">
        <v>807.36837856186457</v>
      </c>
    </row>
    <row r="89" spans="1:6" ht="15" customHeight="1" x14ac:dyDescent="0.2">
      <c r="A89" s="36"/>
      <c r="B89" s="48" t="s">
        <v>308</v>
      </c>
      <c r="C89" s="58">
        <v>2175846</v>
      </c>
      <c r="D89" s="69">
        <v>2179532.8309050868</v>
      </c>
      <c r="E89" s="46">
        <v>875</v>
      </c>
      <c r="F89" s="73">
        <v>817.0441321512028</v>
      </c>
    </row>
    <row r="90" spans="1:6" ht="15" customHeight="1" x14ac:dyDescent="0.2">
      <c r="A90" s="36">
        <v>2013</v>
      </c>
      <c r="B90" s="48" t="s">
        <v>305</v>
      </c>
      <c r="C90" s="58">
        <v>2177848</v>
      </c>
      <c r="D90" s="69">
        <v>2176962.4654661776</v>
      </c>
      <c r="E90" s="46">
        <v>789</v>
      </c>
      <c r="F90" s="73">
        <v>817.53866508546344</v>
      </c>
    </row>
    <row r="91" spans="1:6" ht="15" customHeight="1" x14ac:dyDescent="0.2">
      <c r="A91" s="36"/>
      <c r="B91" s="48" t="s">
        <v>311</v>
      </c>
      <c r="C91" s="58">
        <v>2178337</v>
      </c>
      <c r="D91" s="69">
        <v>2172246.8723794147</v>
      </c>
      <c r="E91" s="46">
        <v>818</v>
      </c>
      <c r="F91" s="73">
        <v>822.21055708152505</v>
      </c>
    </row>
    <row r="92" spans="1:6" ht="15" customHeight="1" x14ac:dyDescent="0.2">
      <c r="A92" s="36"/>
      <c r="B92" s="48" t="s">
        <v>307</v>
      </c>
      <c r="C92" s="58">
        <v>2168554</v>
      </c>
      <c r="D92" s="69">
        <v>2174887.2756356141</v>
      </c>
      <c r="E92" s="46">
        <v>803</v>
      </c>
      <c r="F92" s="73">
        <v>827.61857543965402</v>
      </c>
    </row>
    <row r="93" spans="1:6" ht="15" customHeight="1" x14ac:dyDescent="0.2">
      <c r="A93" s="36"/>
      <c r="B93" s="48" t="s">
        <v>308</v>
      </c>
      <c r="C93" s="58">
        <v>2179474</v>
      </c>
      <c r="D93" s="69">
        <v>2180224.4865424111</v>
      </c>
      <c r="E93" s="46">
        <v>887</v>
      </c>
      <c r="F93" s="73">
        <v>832.49368332656081</v>
      </c>
    </row>
    <row r="94" spans="1:6" ht="15" customHeight="1" x14ac:dyDescent="0.2">
      <c r="A94" s="36">
        <v>2014</v>
      </c>
      <c r="B94" s="48" t="s">
        <v>305</v>
      </c>
      <c r="C94" s="58">
        <v>2191413</v>
      </c>
      <c r="D94" s="69">
        <v>2190160.6905029891</v>
      </c>
      <c r="E94" s="46">
        <v>821</v>
      </c>
      <c r="F94" s="73">
        <v>849.97260133229418</v>
      </c>
    </row>
    <row r="95" spans="1:6" ht="15" customHeight="1" x14ac:dyDescent="0.2">
      <c r="A95" s="36"/>
      <c r="B95" s="48" t="s">
        <v>311</v>
      </c>
      <c r="C95" s="58">
        <v>2203755</v>
      </c>
      <c r="D95" s="69">
        <v>2197662.7536214935</v>
      </c>
      <c r="E95" s="46">
        <v>857</v>
      </c>
      <c r="F95" s="73">
        <v>858.47163306342861</v>
      </c>
    </row>
    <row r="96" spans="1:6" ht="15" customHeight="1" x14ac:dyDescent="0.2">
      <c r="A96" s="36"/>
      <c r="B96" s="48" t="s">
        <v>307</v>
      </c>
      <c r="C96" s="58">
        <v>2198574</v>
      </c>
      <c r="D96" s="69">
        <v>2206225.8863444603</v>
      </c>
      <c r="E96" s="46">
        <v>837</v>
      </c>
      <c r="F96" s="73">
        <v>861.70809286669589</v>
      </c>
    </row>
    <row r="97" spans="1:6" ht="15" customHeight="1" x14ac:dyDescent="0.2">
      <c r="A97" s="36"/>
      <c r="B97" s="48" t="s">
        <v>308</v>
      </c>
      <c r="C97" s="58">
        <v>2224840</v>
      </c>
      <c r="D97" s="69">
        <v>2223384.2151490562</v>
      </c>
      <c r="E97" s="46">
        <v>918</v>
      </c>
      <c r="F97" s="73">
        <v>862.57176736805252</v>
      </c>
    </row>
    <row r="98" spans="1:6" ht="15" customHeight="1" x14ac:dyDescent="0.2">
      <c r="A98" s="36">
        <v>2015</v>
      </c>
      <c r="B98" s="48" t="s">
        <v>305</v>
      </c>
      <c r="C98" s="58">
        <v>2230679</v>
      </c>
      <c r="D98" s="69">
        <v>2231841.9564250368</v>
      </c>
      <c r="E98" s="46">
        <v>839</v>
      </c>
      <c r="F98" s="73">
        <v>870.33338073980906</v>
      </c>
    </row>
    <row r="99" spans="1:6" ht="15" customHeight="1" x14ac:dyDescent="0.2">
      <c r="A99" s="36"/>
      <c r="B99" s="48" t="s">
        <v>306</v>
      </c>
      <c r="C99" s="58">
        <v>2253232</v>
      </c>
      <c r="D99" s="69">
        <v>2246315.6680010012</v>
      </c>
      <c r="E99" s="46">
        <v>877</v>
      </c>
      <c r="F99" s="73">
        <v>879.01799413363221</v>
      </c>
    </row>
    <row r="100" spans="1:6" ht="15" customHeight="1" x14ac:dyDescent="0.2">
      <c r="A100" s="36"/>
      <c r="B100" s="48" t="s">
        <v>307</v>
      </c>
      <c r="C100" s="58">
        <v>2252188</v>
      </c>
      <c r="D100" s="69">
        <v>2258700.2365162638</v>
      </c>
      <c r="E100" s="46">
        <v>861</v>
      </c>
      <c r="F100" s="73">
        <v>885.91245513405943</v>
      </c>
    </row>
    <row r="101" spans="1:6" ht="15" customHeight="1" x14ac:dyDescent="0.2">
      <c r="A101" s="36"/>
      <c r="B101" s="48" t="s">
        <v>308</v>
      </c>
      <c r="C101" s="58">
        <v>2270426</v>
      </c>
      <c r="D101" s="69">
        <v>2267614.9633613876</v>
      </c>
      <c r="E101" s="46">
        <v>956</v>
      </c>
      <c r="F101" s="73">
        <v>895.7965981906209</v>
      </c>
    </row>
    <row r="102" spans="1:6" ht="15" customHeight="1" x14ac:dyDescent="0.2">
      <c r="A102" s="36">
        <v>2016</v>
      </c>
      <c r="B102" s="48" t="s">
        <v>305</v>
      </c>
      <c r="C102" s="58">
        <v>2281649</v>
      </c>
      <c r="D102" s="69">
        <v>2286772.3870238392</v>
      </c>
      <c r="E102" s="46">
        <v>867</v>
      </c>
      <c r="F102" s="73">
        <v>900.48128715540167</v>
      </c>
    </row>
    <row r="103" spans="1:6" ht="15" customHeight="1" x14ac:dyDescent="0.2">
      <c r="A103" s="36"/>
      <c r="B103" s="48" t="s">
        <v>306</v>
      </c>
      <c r="C103" s="58">
        <v>2306280</v>
      </c>
      <c r="D103" s="69">
        <v>2300175.3252515602</v>
      </c>
      <c r="E103" s="46">
        <v>901</v>
      </c>
      <c r="F103" s="73">
        <v>903.98825547880563</v>
      </c>
    </row>
    <row r="104" spans="1:6" ht="15" customHeight="1" x14ac:dyDescent="0.2">
      <c r="A104" s="36"/>
      <c r="B104" s="48" t="s">
        <v>307</v>
      </c>
      <c r="C104" s="58">
        <v>2307420.3333333335</v>
      </c>
      <c r="D104" s="69">
        <v>2311227.0875670672</v>
      </c>
      <c r="E104" s="46">
        <v>889</v>
      </c>
      <c r="F104" s="73">
        <v>914.74282268280194</v>
      </c>
    </row>
    <row r="105" spans="1:6" ht="15" customHeight="1" x14ac:dyDescent="0.2">
      <c r="A105" s="36"/>
      <c r="B105" s="48" t="s">
        <v>308</v>
      </c>
      <c r="C105" s="58">
        <v>2332524</v>
      </c>
      <c r="D105" s="69">
        <v>2325969.8473621788</v>
      </c>
      <c r="E105" s="46">
        <v>990</v>
      </c>
      <c r="F105" s="73">
        <v>927.1614807240959</v>
      </c>
    </row>
    <row r="106" spans="1:6" ht="15" customHeight="1" x14ac:dyDescent="0.2">
      <c r="A106" s="36">
        <v>2017</v>
      </c>
      <c r="B106" s="48" t="s">
        <v>305</v>
      </c>
      <c r="C106" s="58">
        <v>2321687</v>
      </c>
      <c r="D106" s="69">
        <v>2330151.7597085573</v>
      </c>
      <c r="E106" s="46">
        <v>897</v>
      </c>
      <c r="F106" s="73">
        <v>932.29662808052603</v>
      </c>
    </row>
    <row r="107" spans="1:6" ht="15" customHeight="1" x14ac:dyDescent="0.2">
      <c r="A107" s="36"/>
      <c r="B107" s="48" t="s">
        <v>306</v>
      </c>
      <c r="C107" s="58">
        <v>2344810</v>
      </c>
      <c r="D107" s="69">
        <v>2340940.051303966</v>
      </c>
      <c r="E107" s="46">
        <v>944</v>
      </c>
      <c r="F107" s="73">
        <v>945.6513072846891</v>
      </c>
    </row>
    <row r="108" spans="1:6" ht="15" customHeight="1" x14ac:dyDescent="0.2">
      <c r="A108" s="36"/>
      <c r="B108" s="48" t="s">
        <v>307</v>
      </c>
      <c r="C108" s="58">
        <v>2353101</v>
      </c>
      <c r="D108" s="69">
        <v>2356446.8524198043</v>
      </c>
      <c r="E108" s="46">
        <v>935</v>
      </c>
      <c r="F108" s="73">
        <v>962.21301970955642</v>
      </c>
    </row>
    <row r="109" spans="1:6" ht="15" customHeight="1" x14ac:dyDescent="0.2">
      <c r="A109" s="36"/>
      <c r="B109" s="48" t="s">
        <v>308</v>
      </c>
      <c r="C109" s="58">
        <v>2376120</v>
      </c>
      <c r="D109" s="69">
        <v>2368291.9298603288</v>
      </c>
      <c r="E109" s="56">
        <v>1041</v>
      </c>
      <c r="F109" s="73">
        <v>977.65483422727743</v>
      </c>
    </row>
    <row r="110" spans="1:6" ht="15" customHeight="1" x14ac:dyDescent="0.2">
      <c r="A110" s="36">
        <v>2018</v>
      </c>
      <c r="B110" s="48" t="s">
        <v>305</v>
      </c>
      <c r="C110" s="58">
        <v>2369351</v>
      </c>
      <c r="D110" s="69">
        <v>2378031.6317515774</v>
      </c>
      <c r="E110" s="56">
        <v>955</v>
      </c>
      <c r="F110" s="73">
        <v>991.93193183582298</v>
      </c>
    </row>
    <row r="111" spans="1:6" ht="15" customHeight="1" x14ac:dyDescent="0.2">
      <c r="A111" s="36"/>
      <c r="B111" s="48" t="s">
        <v>306</v>
      </c>
      <c r="C111" s="58">
        <v>2395270</v>
      </c>
      <c r="D111" s="69">
        <v>2390062.45251041</v>
      </c>
      <c r="E111" s="56">
        <v>1004</v>
      </c>
      <c r="F111" s="73">
        <v>1001.2172908220853</v>
      </c>
    </row>
    <row r="112" spans="1:6" ht="15" customHeight="1" x14ac:dyDescent="0.2">
      <c r="A112" s="36"/>
      <c r="B112" s="48" t="s">
        <v>307</v>
      </c>
      <c r="C112" s="58">
        <v>2394607</v>
      </c>
      <c r="D112" s="69">
        <v>2398476.139102478</v>
      </c>
      <c r="E112" s="56">
        <v>992</v>
      </c>
      <c r="F112" s="73">
        <v>1021.9820645027791</v>
      </c>
    </row>
    <row r="113" spans="1:6" ht="15" customHeight="1" x14ac:dyDescent="0.2">
      <c r="A113" s="36"/>
      <c r="B113" s="48" t="s">
        <v>308</v>
      </c>
      <c r="C113" s="58">
        <v>2411995</v>
      </c>
      <c r="D113" s="69">
        <v>2406353.9040053883</v>
      </c>
      <c r="E113" s="56">
        <v>1101</v>
      </c>
      <c r="F113" s="73">
        <v>1039.3460718735084</v>
      </c>
    </row>
    <row r="114" spans="1:6" ht="15" customHeight="1" x14ac:dyDescent="0.2">
      <c r="A114" s="36">
        <v>2019</v>
      </c>
      <c r="B114" s="48" t="s">
        <v>305</v>
      </c>
      <c r="C114" s="58">
        <v>2404707</v>
      </c>
      <c r="D114" s="69">
        <v>2412031.0243222103</v>
      </c>
      <c r="E114" s="56">
        <v>1023</v>
      </c>
      <c r="F114" s="73">
        <v>1063.0122027101895</v>
      </c>
    </row>
    <row r="115" spans="1:6" ht="15" customHeight="1" x14ac:dyDescent="0.2">
      <c r="A115" s="36"/>
      <c r="B115" s="48" t="s">
        <v>306</v>
      </c>
      <c r="C115" s="58">
        <v>2423645</v>
      </c>
      <c r="D115" s="69">
        <v>2416697.9521485548</v>
      </c>
      <c r="E115" s="56">
        <v>1101</v>
      </c>
      <c r="F115" s="73">
        <v>1091.3242585198918</v>
      </c>
    </row>
    <row r="116" spans="1:6" ht="15" customHeight="1" x14ac:dyDescent="0.2">
      <c r="A116" s="36"/>
      <c r="B116" s="48" t="s">
        <v>307</v>
      </c>
      <c r="C116" s="58">
        <v>2413077</v>
      </c>
      <c r="D116" s="69">
        <v>2417361.6022311016</v>
      </c>
      <c r="E116" s="56">
        <v>1068</v>
      </c>
      <c r="F116" s="73">
        <v>1100.4274673391553</v>
      </c>
    </row>
    <row r="117" spans="1:6" ht="15" customHeight="1" x14ac:dyDescent="0.2">
      <c r="A117" s="36"/>
      <c r="B117" s="48" t="s">
        <v>308</v>
      </c>
      <c r="C117" s="58">
        <v>2422842</v>
      </c>
      <c r="D117" s="69">
        <v>2419545.5690351487</v>
      </c>
      <c r="E117" s="56">
        <v>1177</v>
      </c>
      <c r="F117" s="73">
        <v>1114.3089979651313</v>
      </c>
    </row>
  </sheetData>
  <mergeCells count="4">
    <mergeCell ref="A1:F1"/>
    <mergeCell ref="A3:B4"/>
    <mergeCell ref="C3:D3"/>
    <mergeCell ref="E3:F3"/>
  </mergeCells>
  <pageMargins left="0.9055118110236221" right="0.78740157480314965" top="0.98425196850393704" bottom="0.98425196850393704" header="0.51181102362204722" footer="0.51181102362204722"/>
  <pageSetup paperSize="9" scale="69" firstPageNumber="6" fitToHeight="2" orientation="portrait" useFirstPageNumber="1" horizontalDpi="300" verticalDpi="300" r:id="rId1"/>
  <headerFooter alignWithMargins="0"/>
  <rowBreaks count="1" manualBreakCount="1">
    <brk id="57" max="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11"/>
  <sheetViews>
    <sheetView zoomScaleNormal="100" workbookViewId="0">
      <selection activeCell="R17" sqref="R17"/>
    </sheetView>
  </sheetViews>
  <sheetFormatPr defaultRowHeight="12.75" x14ac:dyDescent="0.2"/>
  <cols>
    <col min="1" max="16384" width="9.140625" style="34"/>
  </cols>
  <sheetData>
    <row r="11" spans="18:18" x14ac:dyDescent="0.2">
      <c r="R11" s="75"/>
    </row>
  </sheetData>
  <pageMargins left="0.9055118110236221" right="0.78740157480314965" top="0.98425196850393704" bottom="0.98425196850393704" header="0.51181102362204722" footer="0.51181102362204722"/>
  <pageSetup paperSize="9" scale="87" firstPageNumber="6" orientation="landscape" useFirstPageNumber="1" horizontalDpi="300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2" sqref="S22"/>
    </sheetView>
  </sheetViews>
  <sheetFormatPr defaultRowHeight="12.75" x14ac:dyDescent="0.2"/>
  <cols>
    <col min="1" max="16384" width="9.140625" style="34"/>
  </cols>
  <sheetData/>
  <pageMargins left="0.9055118110236221" right="0.78740157480314965" top="0.98425196850393704" bottom="0.98425196850393704" header="0.51181102362204722" footer="0.51181102362204722"/>
  <pageSetup paperSize="9" scale="85" firstPageNumber="6" orientation="landscape" useFirstPageNumber="1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4" workbookViewId="0">
      <selection activeCell="H4" sqref="H4:H115"/>
    </sheetView>
  </sheetViews>
  <sheetFormatPr defaultRowHeight="12.75" x14ac:dyDescent="0.2"/>
  <cols>
    <col min="1" max="1" width="9.140625" style="34"/>
    <col min="2" max="2" width="11.42578125" style="34" bestFit="1" customWidth="1"/>
    <col min="3" max="3" width="11.42578125" style="34" customWidth="1"/>
    <col min="4" max="10" width="9.140625" style="34"/>
    <col min="11" max="11" width="11.7109375" style="34" bestFit="1" customWidth="1"/>
    <col min="12" max="16384" width="9.140625" style="34"/>
  </cols>
  <sheetData>
    <row r="1" spans="1:12" ht="51" x14ac:dyDescent="0.2">
      <c r="A1" s="76"/>
      <c r="C1" s="77" t="s">
        <v>312</v>
      </c>
      <c r="G1" s="77" t="s">
        <v>313</v>
      </c>
      <c r="H1" s="73" t="s">
        <v>314</v>
      </c>
    </row>
    <row r="2" spans="1:12" x14ac:dyDescent="0.2">
      <c r="D2" s="78" t="s">
        <v>315</v>
      </c>
      <c r="E2" s="78"/>
      <c r="F2" s="78"/>
      <c r="G2" s="73"/>
      <c r="H2" s="78" t="s">
        <v>315</v>
      </c>
    </row>
    <row r="3" spans="1:12" ht="51" x14ac:dyDescent="0.2">
      <c r="A3" s="79" t="s">
        <v>251</v>
      </c>
      <c r="C3" s="80" t="s">
        <v>309</v>
      </c>
      <c r="D3" s="80" t="s">
        <v>316</v>
      </c>
      <c r="E3" s="80"/>
      <c r="F3" s="80"/>
      <c r="G3" s="77" t="s">
        <v>309</v>
      </c>
      <c r="H3" s="81" t="s">
        <v>316</v>
      </c>
    </row>
    <row r="4" spans="1:12" ht="15" x14ac:dyDescent="0.25">
      <c r="B4" s="73" t="s">
        <v>305</v>
      </c>
      <c r="C4" s="73">
        <v>1965.8969999999999</v>
      </c>
      <c r="D4" s="69">
        <f>$E4/1000</f>
        <v>1980.304255821987</v>
      </c>
      <c r="E4" s="86">
        <v>1980304.2558219871</v>
      </c>
      <c r="G4" s="83">
        <v>131.48111266016065</v>
      </c>
      <c r="H4" s="86">
        <v>140.32942605250244</v>
      </c>
      <c r="J4" s="82"/>
      <c r="K4" s="84"/>
      <c r="L4" s="85"/>
    </row>
    <row r="5" spans="1:12" ht="15" x14ac:dyDescent="0.25">
      <c r="B5" s="73" t="s">
        <v>311</v>
      </c>
      <c r="C5" s="73">
        <v>2035.482</v>
      </c>
      <c r="D5" s="69">
        <f t="shared" ref="D5:D72" si="0">$E5/1000</f>
        <v>2020.7443018638828</v>
      </c>
      <c r="E5" s="86">
        <v>2020744.3018638829</v>
      </c>
      <c r="G5" s="83">
        <v>144.09480183230431</v>
      </c>
      <c r="H5" s="86">
        <v>146.37202163462717</v>
      </c>
      <c r="J5" s="82"/>
      <c r="K5" s="84"/>
      <c r="L5" s="85"/>
    </row>
    <row r="6" spans="1:12" ht="15" x14ac:dyDescent="0.25">
      <c r="B6" s="73" t="s">
        <v>307</v>
      </c>
      <c r="C6" s="73">
        <v>1967.0509999999999</v>
      </c>
      <c r="D6" s="69">
        <f t="shared" si="0"/>
        <v>1957.8876145350473</v>
      </c>
      <c r="E6" s="86">
        <v>1957887.6145350472</v>
      </c>
      <c r="G6" s="83">
        <v>149.73776804089491</v>
      </c>
      <c r="H6" s="86">
        <v>152.4379699439618</v>
      </c>
      <c r="J6" s="82"/>
      <c r="K6" s="84"/>
      <c r="L6" s="85"/>
    </row>
    <row r="7" spans="1:12" ht="15" x14ac:dyDescent="0.25">
      <c r="A7" s="79">
        <v>1992</v>
      </c>
      <c r="B7" s="73" t="s">
        <v>308</v>
      </c>
      <c r="C7" s="73">
        <v>2082.1689999999999</v>
      </c>
      <c r="D7" s="69">
        <f t="shared" si="0"/>
        <v>2090.9971416708631</v>
      </c>
      <c r="E7" s="86">
        <v>2090997.1416708631</v>
      </c>
      <c r="G7" s="83">
        <v>177.75343557060347</v>
      </c>
      <c r="H7" s="86">
        <v>161.98216013843924</v>
      </c>
      <c r="J7" s="82"/>
      <c r="K7" s="84"/>
      <c r="L7" s="85"/>
    </row>
    <row r="8" spans="1:12" ht="15" x14ac:dyDescent="0.25">
      <c r="B8" s="73" t="s">
        <v>305</v>
      </c>
      <c r="C8" s="73">
        <v>2020.5619999999999</v>
      </c>
      <c r="D8" s="69">
        <f t="shared" si="0"/>
        <v>2040.5613208398411</v>
      </c>
      <c r="E8" s="86">
        <v>2040561.3208398412</v>
      </c>
      <c r="G8" s="83">
        <v>156.94084843656643</v>
      </c>
      <c r="H8" s="86">
        <v>167.51770193481889</v>
      </c>
      <c r="J8" s="82"/>
      <c r="K8" s="84"/>
      <c r="L8" s="85"/>
    </row>
    <row r="9" spans="1:12" ht="15" x14ac:dyDescent="0.25">
      <c r="B9" s="73" t="s">
        <v>311</v>
      </c>
      <c r="C9" s="73">
        <v>2035.104</v>
      </c>
      <c r="D9" s="69">
        <f t="shared" si="0"/>
        <v>2019.7952496060668</v>
      </c>
      <c r="E9" s="86">
        <v>2019795.2496060668</v>
      </c>
      <c r="G9" s="83">
        <v>172.21005111863505</v>
      </c>
      <c r="H9" s="86">
        <v>174.50937865792682</v>
      </c>
      <c r="J9" s="82"/>
      <c r="K9" s="84"/>
      <c r="L9" s="85"/>
    </row>
    <row r="10" spans="1:12" ht="15" x14ac:dyDescent="0.25">
      <c r="B10" s="73" t="s">
        <v>307</v>
      </c>
      <c r="C10" s="73">
        <v>2010.556</v>
      </c>
      <c r="D10" s="69">
        <f t="shared" si="0"/>
        <v>1994.1407386990913</v>
      </c>
      <c r="E10" s="86">
        <v>1994140.7386990914</v>
      </c>
      <c r="G10" s="83">
        <v>181.00643962026157</v>
      </c>
      <c r="H10" s="86">
        <v>183.60485770638221</v>
      </c>
      <c r="J10" s="82"/>
      <c r="K10" s="84"/>
      <c r="L10" s="85"/>
    </row>
    <row r="11" spans="1:12" ht="15" x14ac:dyDescent="0.25">
      <c r="A11" s="79">
        <v>1993</v>
      </c>
      <c r="B11" s="73" t="s">
        <v>308</v>
      </c>
      <c r="C11" s="73">
        <v>1970.752</v>
      </c>
      <c r="D11" s="69">
        <f t="shared" si="0"/>
        <v>1979.9200850113166</v>
      </c>
      <c r="E11" s="86">
        <v>1979920.0850113167</v>
      </c>
      <c r="G11" s="83">
        <v>205.27119431720109</v>
      </c>
      <c r="H11" s="86">
        <v>188.39221868244869</v>
      </c>
      <c r="J11" s="82"/>
      <c r="K11" s="84"/>
      <c r="L11" s="85"/>
    </row>
    <row r="12" spans="1:12" ht="15" x14ac:dyDescent="0.25">
      <c r="B12" s="73" t="s">
        <v>305</v>
      </c>
      <c r="C12" s="73">
        <v>1950.2940000000001</v>
      </c>
      <c r="D12" s="69">
        <f t="shared" si="0"/>
        <v>1971.4593012102807</v>
      </c>
      <c r="E12" s="86">
        <v>1971459.3012102807</v>
      </c>
      <c r="G12" s="83">
        <v>185.65358826263028</v>
      </c>
      <c r="H12" s="86">
        <v>198.25973154265759</v>
      </c>
      <c r="J12" s="82"/>
      <c r="K12" s="84"/>
      <c r="L12" s="85"/>
    </row>
    <row r="13" spans="1:12" ht="15" x14ac:dyDescent="0.25">
      <c r="B13" s="73" t="s">
        <v>311</v>
      </c>
      <c r="C13" s="73">
        <v>1978.7639999999999</v>
      </c>
      <c r="D13" s="69">
        <f t="shared" si="0"/>
        <v>1968.1818336963215</v>
      </c>
      <c r="E13" s="86">
        <v>1968181.8336963216</v>
      </c>
      <c r="G13" s="83">
        <v>203.74427404899421</v>
      </c>
      <c r="H13" s="86">
        <v>205.57330586609129</v>
      </c>
      <c r="J13" s="82"/>
      <c r="K13" s="84"/>
      <c r="L13" s="85"/>
    </row>
    <row r="14" spans="1:12" ht="15" x14ac:dyDescent="0.25">
      <c r="B14" s="73" t="s">
        <v>307</v>
      </c>
      <c r="C14" s="73">
        <v>2002.204</v>
      </c>
      <c r="D14" s="69">
        <f t="shared" si="0"/>
        <v>1982.9611000223695</v>
      </c>
      <c r="E14" s="86">
        <v>1982961.1000223695</v>
      </c>
      <c r="G14" s="83">
        <v>209.61959768970323</v>
      </c>
      <c r="H14" s="86">
        <v>212.34710960597832</v>
      </c>
      <c r="J14" s="82"/>
      <c r="K14" s="84"/>
      <c r="L14" s="85"/>
    </row>
    <row r="15" spans="1:12" ht="15" x14ac:dyDescent="0.25">
      <c r="A15" s="79">
        <v>1994</v>
      </c>
      <c r="B15" s="73" t="s">
        <v>308</v>
      </c>
      <c r="C15" s="73">
        <v>1976.3820000000001</v>
      </c>
      <c r="D15" s="69">
        <f t="shared" si="0"/>
        <v>1985.1259120826162</v>
      </c>
      <c r="E15" s="86">
        <v>1985125.9120826162</v>
      </c>
      <c r="G15" s="83">
        <v>236.47347805881961</v>
      </c>
      <c r="H15" s="86">
        <v>217.38536306383347</v>
      </c>
      <c r="J15" s="82"/>
      <c r="K15" s="84"/>
      <c r="L15" s="85"/>
    </row>
    <row r="16" spans="1:12" ht="15" x14ac:dyDescent="0.25">
      <c r="B16" s="73" t="s">
        <v>305</v>
      </c>
      <c r="C16" s="73">
        <v>1987.2439999999999</v>
      </c>
      <c r="D16" s="69">
        <f t="shared" si="0"/>
        <v>2008.6886683325388</v>
      </c>
      <c r="E16" s="86">
        <v>2008688.6683325388</v>
      </c>
      <c r="G16" s="83">
        <v>211.5780389032729</v>
      </c>
      <c r="H16" s="86">
        <v>226.62508881151138</v>
      </c>
      <c r="J16" s="82"/>
      <c r="K16" s="84"/>
      <c r="L16" s="85"/>
    </row>
    <row r="17" spans="1:12" ht="15" x14ac:dyDescent="0.25">
      <c r="B17" s="73" t="s">
        <v>311</v>
      </c>
      <c r="C17" s="73">
        <v>2026.7</v>
      </c>
      <c r="D17" s="69">
        <f t="shared" si="0"/>
        <v>2017.3417609182918</v>
      </c>
      <c r="E17" s="86">
        <v>2017341.7609182918</v>
      </c>
      <c r="G17" s="83">
        <v>232.82214698267276</v>
      </c>
      <c r="H17" s="86">
        <v>234.55952816570831</v>
      </c>
      <c r="J17" s="82"/>
      <c r="K17" s="84"/>
      <c r="L17" s="85"/>
    </row>
    <row r="18" spans="1:12" ht="15" x14ac:dyDescent="0.25">
      <c r="B18" s="73" t="s">
        <v>307</v>
      </c>
      <c r="C18" s="73">
        <v>2043.0360000000001</v>
      </c>
      <c r="D18" s="69">
        <f t="shared" si="0"/>
        <v>2021.5118670127129</v>
      </c>
      <c r="E18" s="86">
        <v>2021511.8670127129</v>
      </c>
      <c r="G18" s="83">
        <v>238.00039832702649</v>
      </c>
      <c r="H18" s="86">
        <v>241.37209512759779</v>
      </c>
      <c r="J18" s="82"/>
      <c r="K18" s="84"/>
      <c r="L18" s="85"/>
    </row>
    <row r="19" spans="1:12" ht="15" x14ac:dyDescent="0.25">
      <c r="A19" s="79">
        <v>1995</v>
      </c>
      <c r="B19" s="73" t="s">
        <v>308</v>
      </c>
      <c r="C19" s="73">
        <v>2022.452</v>
      </c>
      <c r="D19" s="69">
        <f t="shared" si="0"/>
        <v>2025.1643522678737</v>
      </c>
      <c r="E19" s="86">
        <v>2025164.3522678737</v>
      </c>
      <c r="G19" s="83">
        <v>272.32291044280686</v>
      </c>
      <c r="H19" s="86">
        <v>248.91400658975758</v>
      </c>
      <c r="J19" s="82"/>
      <c r="K19" s="84"/>
      <c r="L19" s="85"/>
    </row>
    <row r="20" spans="1:12" ht="15" x14ac:dyDescent="0.25">
      <c r="B20" s="73" t="s">
        <v>305</v>
      </c>
      <c r="C20" s="73">
        <v>2000.0989999999999</v>
      </c>
      <c r="D20" s="69">
        <f t="shared" si="0"/>
        <v>2028.0215272249588</v>
      </c>
      <c r="E20" s="86">
        <v>2028021.5272249589</v>
      </c>
      <c r="G20" s="83">
        <v>237.40290778729334</v>
      </c>
      <c r="H20" s="86">
        <v>255.13446544440896</v>
      </c>
      <c r="J20" s="82"/>
      <c r="K20" s="84"/>
      <c r="L20" s="85"/>
    </row>
    <row r="21" spans="1:12" ht="15" x14ac:dyDescent="0.25">
      <c r="B21" s="73" t="s">
        <v>311</v>
      </c>
      <c r="C21" s="73">
        <v>2036.443</v>
      </c>
      <c r="D21" s="69">
        <f t="shared" si="0"/>
        <v>2031.260449880464</v>
      </c>
      <c r="E21" s="86">
        <v>2031260.449880464</v>
      </c>
      <c r="G21" s="83">
        <v>261.56808072761066</v>
      </c>
      <c r="H21" s="86">
        <v>263.89038670197618</v>
      </c>
      <c r="J21" s="82"/>
      <c r="K21" s="84"/>
      <c r="L21" s="85"/>
    </row>
    <row r="22" spans="1:12" ht="15" x14ac:dyDescent="0.25">
      <c r="B22" s="73" t="s">
        <v>307</v>
      </c>
      <c r="C22" s="73">
        <v>2059.9989999999998</v>
      </c>
      <c r="D22" s="69">
        <f t="shared" si="0"/>
        <v>2039.3346855461889</v>
      </c>
      <c r="E22" s="86">
        <v>2039334.6855461888</v>
      </c>
      <c r="G22" s="83">
        <v>268.80435504215626</v>
      </c>
      <c r="H22" s="86">
        <v>273.31207784780838</v>
      </c>
      <c r="J22" s="82"/>
      <c r="K22" s="84"/>
      <c r="L22" s="85"/>
    </row>
    <row r="23" spans="1:12" ht="15" x14ac:dyDescent="0.25">
      <c r="A23" s="79">
        <v>1996</v>
      </c>
      <c r="B23" s="73" t="s">
        <v>308</v>
      </c>
      <c r="C23" s="73">
        <v>2049.2269999999999</v>
      </c>
      <c r="D23" s="69">
        <f t="shared" si="0"/>
        <v>2040.7578837544638</v>
      </c>
      <c r="E23" s="86">
        <v>2040757.8837544639</v>
      </c>
      <c r="G23" s="83">
        <v>313.98127862975502</v>
      </c>
      <c r="H23" s="86">
        <v>285.72667159757685</v>
      </c>
      <c r="J23" s="82"/>
      <c r="K23" s="84"/>
      <c r="L23" s="85"/>
    </row>
    <row r="24" spans="1:12" ht="15" x14ac:dyDescent="0.25">
      <c r="B24" s="73" t="s">
        <v>305</v>
      </c>
      <c r="C24" s="73">
        <v>2005.33</v>
      </c>
      <c r="D24" s="69">
        <f t="shared" si="0"/>
        <v>2037.3044168090735</v>
      </c>
      <c r="E24" s="86">
        <v>2037304.4168090734</v>
      </c>
      <c r="G24" s="83">
        <v>272.82081922591777</v>
      </c>
      <c r="H24" s="86">
        <v>293.36883385683103</v>
      </c>
      <c r="J24" s="82"/>
      <c r="K24" s="84"/>
      <c r="L24" s="85"/>
    </row>
    <row r="25" spans="1:12" ht="15" x14ac:dyDescent="0.25">
      <c r="B25" s="73" t="s">
        <v>311</v>
      </c>
      <c r="C25" s="73">
        <v>2043.67</v>
      </c>
      <c r="D25" s="69">
        <f t="shared" si="0"/>
        <v>2041.8822668597761</v>
      </c>
      <c r="E25" s="86">
        <v>2041882.2668597761</v>
      </c>
      <c r="G25" s="83">
        <v>299.37595432516764</v>
      </c>
      <c r="H25" s="86">
        <v>301.83398266396489</v>
      </c>
      <c r="J25" s="82"/>
      <c r="K25" s="84"/>
      <c r="L25" s="85"/>
    </row>
    <row r="26" spans="1:12" ht="15" x14ac:dyDescent="0.25">
      <c r="B26" s="73" t="s">
        <v>307</v>
      </c>
      <c r="C26" s="73">
        <v>2055.1759999999999</v>
      </c>
      <c r="D26" s="69">
        <f t="shared" si="0"/>
        <v>2037.799406820679</v>
      </c>
      <c r="E26" s="86">
        <v>2037799.4068206791</v>
      </c>
      <c r="G26" s="83">
        <v>304.38823607515104</v>
      </c>
      <c r="H26" s="86">
        <v>309.78844734120173</v>
      </c>
      <c r="J26" s="82"/>
      <c r="K26" s="84"/>
      <c r="L26" s="85"/>
    </row>
    <row r="27" spans="1:12" ht="15" x14ac:dyDescent="0.25">
      <c r="A27" s="79">
        <v>1997</v>
      </c>
      <c r="B27" s="73" t="s">
        <v>308</v>
      </c>
      <c r="C27" s="73">
        <v>2059.433</v>
      </c>
      <c r="D27" s="69">
        <f t="shared" si="0"/>
        <v>2043.7709359103485</v>
      </c>
      <c r="E27" s="86">
        <v>2043770.9359103485</v>
      </c>
      <c r="G27" s="83">
        <v>347.90546371904668</v>
      </c>
      <c r="H27" s="86">
        <v>316.88959907319423</v>
      </c>
      <c r="J27" s="82"/>
      <c r="K27" s="84"/>
      <c r="L27" s="85"/>
    </row>
    <row r="28" spans="1:12" ht="15" x14ac:dyDescent="0.25">
      <c r="B28" s="73" t="s">
        <v>305</v>
      </c>
      <c r="C28" s="73">
        <v>2006.8910000000001</v>
      </c>
      <c r="D28" s="69">
        <f t="shared" si="0"/>
        <v>2040.7489771506691</v>
      </c>
      <c r="E28" s="86">
        <v>2040748.9771506691</v>
      </c>
      <c r="G28" s="83">
        <v>299.84066918940448</v>
      </c>
      <c r="H28" s="86">
        <v>322.3653496494494</v>
      </c>
      <c r="J28" s="82"/>
      <c r="K28" s="84"/>
      <c r="L28" s="85"/>
    </row>
    <row r="29" spans="1:12" ht="15" x14ac:dyDescent="0.25">
      <c r="B29" s="73" t="s">
        <v>311</v>
      </c>
      <c r="C29" s="73">
        <v>2034.0340000000001</v>
      </c>
      <c r="D29" s="69">
        <f t="shared" si="0"/>
        <v>2033.2827949201014</v>
      </c>
      <c r="E29" s="86">
        <v>2033282.7949201015</v>
      </c>
      <c r="G29" s="83">
        <v>327.02648874726151</v>
      </c>
      <c r="H29" s="86">
        <v>329.20376994349505</v>
      </c>
      <c r="J29" s="82"/>
      <c r="K29" s="84"/>
      <c r="L29" s="85"/>
    </row>
    <row r="30" spans="1:12" ht="15" x14ac:dyDescent="0.25">
      <c r="B30" s="73" t="s">
        <v>307</v>
      </c>
      <c r="C30" s="73">
        <v>2046.652</v>
      </c>
      <c r="D30" s="69">
        <f t="shared" si="0"/>
        <v>2029.6674851859937</v>
      </c>
      <c r="E30" s="86">
        <v>2029667.4851859936</v>
      </c>
      <c r="G30" s="83">
        <v>329.21728739294957</v>
      </c>
      <c r="H30" s="86">
        <v>335.21584297191765</v>
      </c>
      <c r="J30" s="82"/>
      <c r="K30" s="84"/>
      <c r="L30" s="85"/>
    </row>
    <row r="31" spans="1:12" ht="15" x14ac:dyDescent="0.25">
      <c r="A31" s="79">
        <v>1998</v>
      </c>
      <c r="B31" s="73" t="s">
        <v>308</v>
      </c>
      <c r="C31" s="73">
        <v>2040.8610000000001</v>
      </c>
      <c r="D31" s="69">
        <f t="shared" si="0"/>
        <v>2023.0701032207185</v>
      </c>
      <c r="E31" s="86">
        <v>2023070.1032207184</v>
      </c>
      <c r="G31" s="83">
        <v>372.1702184159862</v>
      </c>
      <c r="H31" s="86">
        <v>339.71402695615484</v>
      </c>
      <c r="J31" s="82"/>
      <c r="K31" s="84"/>
      <c r="L31" s="85"/>
    </row>
    <row r="32" spans="1:12" ht="15" x14ac:dyDescent="0.25">
      <c r="B32" s="73" t="s">
        <v>305</v>
      </c>
      <c r="C32" s="73">
        <v>1971.9649999999999</v>
      </c>
      <c r="D32" s="69">
        <f t="shared" si="0"/>
        <v>2007.4141842925637</v>
      </c>
      <c r="E32" s="86">
        <v>2007414.1842925637</v>
      </c>
      <c r="G32" s="83">
        <v>321.38352253867089</v>
      </c>
      <c r="H32" s="86">
        <v>344.65479964772948</v>
      </c>
      <c r="J32" s="82"/>
      <c r="K32" s="84"/>
      <c r="L32" s="85"/>
    </row>
    <row r="33" spans="1:12" ht="15" x14ac:dyDescent="0.25">
      <c r="B33" s="73" t="s">
        <v>311</v>
      </c>
      <c r="C33" s="73">
        <v>1998.998</v>
      </c>
      <c r="D33" s="69">
        <f t="shared" si="0"/>
        <v>1997.9971384251446</v>
      </c>
      <c r="E33" s="86">
        <v>1997997.1384251446</v>
      </c>
      <c r="G33" s="83">
        <v>351.29124344420103</v>
      </c>
      <c r="H33" s="86">
        <v>353.55965659740207</v>
      </c>
      <c r="J33" s="82"/>
      <c r="K33" s="84"/>
      <c r="L33" s="85"/>
    </row>
    <row r="34" spans="1:12" ht="15" x14ac:dyDescent="0.25">
      <c r="B34" s="73" t="s">
        <v>307</v>
      </c>
      <c r="C34" s="73">
        <v>1999.5070000000001</v>
      </c>
      <c r="D34" s="69">
        <f t="shared" si="0"/>
        <v>1980.8611918380798</v>
      </c>
      <c r="E34" s="86">
        <v>1980861.1918380798</v>
      </c>
      <c r="G34" s="83">
        <v>353.2164907388966</v>
      </c>
      <c r="H34" s="86">
        <v>360.73521595168108</v>
      </c>
      <c r="J34" s="82"/>
      <c r="K34" s="84"/>
      <c r="L34" s="85"/>
    </row>
    <row r="35" spans="1:12" ht="15" x14ac:dyDescent="0.25">
      <c r="A35" s="79">
        <v>1999</v>
      </c>
      <c r="B35" s="73" t="s">
        <v>308</v>
      </c>
      <c r="C35" s="73">
        <v>1982.2760000000001</v>
      </c>
      <c r="D35" s="69">
        <f t="shared" si="0"/>
        <v>1964.1888674189279</v>
      </c>
      <c r="E35" s="86">
        <v>1964188.8674189278</v>
      </c>
      <c r="G35" s="83">
        <v>399.22326229834692</v>
      </c>
      <c r="H35" s="86">
        <v>364.60950052413972</v>
      </c>
      <c r="J35" s="82"/>
      <c r="K35" s="84"/>
      <c r="L35" s="85"/>
    </row>
    <row r="36" spans="1:12" ht="15" x14ac:dyDescent="0.25">
      <c r="B36" s="73" t="s">
        <v>305</v>
      </c>
      <c r="C36" s="73">
        <v>1923.9010000000001</v>
      </c>
      <c r="D36" s="69">
        <f t="shared" si="0"/>
        <v>1961.5261427911219</v>
      </c>
      <c r="E36" s="86">
        <v>1961526.142791122</v>
      </c>
      <c r="G36" s="83">
        <v>348.43656642103167</v>
      </c>
      <c r="H36" s="86">
        <v>371.35444287400622</v>
      </c>
      <c r="J36" s="82"/>
      <c r="K36" s="84"/>
      <c r="L36" s="85"/>
    </row>
    <row r="37" spans="1:12" ht="15" x14ac:dyDescent="0.25">
      <c r="B37" s="73" t="s">
        <v>311</v>
      </c>
      <c r="C37" s="73">
        <v>1962.2729999999999</v>
      </c>
      <c r="D37" s="69">
        <f t="shared" si="0"/>
        <v>1964.3475301439091</v>
      </c>
      <c r="E37" s="86">
        <v>1964347.5301439092</v>
      </c>
      <c r="G37" s="83">
        <v>372.56854544247494</v>
      </c>
      <c r="H37" s="86">
        <v>375.36490257825903</v>
      </c>
      <c r="J37" s="82"/>
      <c r="K37" s="84"/>
      <c r="L37" s="85"/>
    </row>
    <row r="38" spans="1:12" ht="15" x14ac:dyDescent="0.25">
      <c r="B38" s="73" t="s">
        <v>307</v>
      </c>
      <c r="C38" s="73">
        <v>1999.557</v>
      </c>
      <c r="D38" s="69">
        <f t="shared" si="0"/>
        <v>1982.009990348766</v>
      </c>
      <c r="E38" s="86">
        <v>1982009.9903487661</v>
      </c>
      <c r="G38" s="83">
        <v>370.11219544579433</v>
      </c>
      <c r="H38" s="86">
        <v>380.18788443099328</v>
      </c>
      <c r="J38" s="82"/>
      <c r="K38" s="84"/>
      <c r="L38" s="85"/>
    </row>
    <row r="39" spans="1:12" ht="15" x14ac:dyDescent="0.25">
      <c r="A39" s="79">
        <v>2000</v>
      </c>
      <c r="B39" s="73" t="s">
        <v>308</v>
      </c>
      <c r="C39" s="73">
        <v>2022.0920000000001</v>
      </c>
      <c r="D39" s="69">
        <f t="shared" si="0"/>
        <v>2000.7419128654308</v>
      </c>
      <c r="E39" s="86">
        <v>2000741.9128654308</v>
      </c>
      <c r="G39" s="83">
        <v>424.98174334461925</v>
      </c>
      <c r="H39" s="86">
        <v>387.94655572779442</v>
      </c>
      <c r="J39" s="82"/>
      <c r="K39" s="84"/>
      <c r="L39" s="85"/>
    </row>
    <row r="40" spans="1:12" ht="15" x14ac:dyDescent="0.25">
      <c r="B40" s="73" t="s">
        <v>305</v>
      </c>
      <c r="C40" s="73">
        <v>1968.289</v>
      </c>
      <c r="D40" s="69">
        <f t="shared" si="0"/>
        <v>2001.7146627028446</v>
      </c>
      <c r="E40" s="86">
        <v>2001714.6627028447</v>
      </c>
      <c r="G40" s="83">
        <v>375.58919206001457</v>
      </c>
      <c r="H40" s="86">
        <v>398.54688151240026</v>
      </c>
      <c r="J40" s="82"/>
      <c r="K40" s="84"/>
      <c r="L40" s="85"/>
    </row>
    <row r="41" spans="1:12" ht="15" x14ac:dyDescent="0.25">
      <c r="B41" s="73" t="s">
        <v>311</v>
      </c>
      <c r="C41" s="73">
        <v>2010.5239999999999</v>
      </c>
      <c r="D41" s="69">
        <f t="shared" si="0"/>
        <v>2010.8934100313252</v>
      </c>
      <c r="E41" s="86">
        <v>2010893.4100313252</v>
      </c>
      <c r="G41" s="83">
        <v>400.45143729668723</v>
      </c>
      <c r="H41" s="86">
        <v>403.33973449164512</v>
      </c>
      <c r="J41" s="82"/>
      <c r="K41" s="84"/>
      <c r="L41" s="85"/>
    </row>
    <row r="42" spans="1:12" ht="15" x14ac:dyDescent="0.25">
      <c r="B42" s="73" t="s">
        <v>307</v>
      </c>
      <c r="C42" s="73">
        <v>2022.0509999999999</v>
      </c>
      <c r="D42" s="69">
        <f t="shared" si="0"/>
        <v>2007.8308657418702</v>
      </c>
      <c r="E42" s="86">
        <v>2007830.8657418701</v>
      </c>
      <c r="G42" s="83">
        <v>400.98253999867222</v>
      </c>
      <c r="H42" s="86">
        <v>413.42719378507212</v>
      </c>
      <c r="J42" s="82"/>
      <c r="K42" s="84"/>
      <c r="L42" s="85"/>
    </row>
    <row r="43" spans="1:12" ht="15" x14ac:dyDescent="0.25">
      <c r="A43" s="79">
        <v>2001</v>
      </c>
      <c r="B43" s="73" t="s">
        <v>308</v>
      </c>
      <c r="C43" s="73">
        <v>2023.7950000000001</v>
      </c>
      <c r="D43" s="69">
        <f t="shared" si="0"/>
        <v>2008.0277494764182</v>
      </c>
      <c r="E43" s="86">
        <v>2008027.7494764181</v>
      </c>
      <c r="G43" s="83">
        <v>464.34973112925712</v>
      </c>
      <c r="H43" s="86">
        <v>423.24382094067869</v>
      </c>
      <c r="J43" s="82"/>
      <c r="K43" s="84"/>
      <c r="L43" s="85"/>
    </row>
    <row r="44" spans="1:12" ht="15" x14ac:dyDescent="0.25">
      <c r="B44" s="73" t="s">
        <v>305</v>
      </c>
      <c r="C44" s="73">
        <v>1978.5360000000001</v>
      </c>
      <c r="D44" s="69">
        <f t="shared" si="0"/>
        <v>2008.0132188948505</v>
      </c>
      <c r="E44" s="86">
        <v>2008013.2188948505</v>
      </c>
      <c r="G44" s="83">
        <v>407.8536812056031</v>
      </c>
      <c r="H44" s="86">
        <v>432.93470925110557</v>
      </c>
      <c r="J44" s="82"/>
      <c r="K44" s="84"/>
      <c r="L44" s="85"/>
    </row>
    <row r="45" spans="1:12" ht="15" x14ac:dyDescent="0.25">
      <c r="B45" s="73" t="s">
        <v>311</v>
      </c>
      <c r="C45" s="73">
        <v>2008.4169999999999</v>
      </c>
      <c r="D45" s="69">
        <f t="shared" si="0"/>
        <v>2005.7009181537678</v>
      </c>
      <c r="E45" s="86">
        <v>2005700.9181537677</v>
      </c>
      <c r="G45" s="83">
        <v>442.44174467237599</v>
      </c>
      <c r="H45" s="86">
        <v>445.10996677378853</v>
      </c>
      <c r="J45" s="82"/>
      <c r="K45" s="84"/>
      <c r="L45" s="85"/>
    </row>
    <row r="46" spans="1:12" ht="15" x14ac:dyDescent="0.25">
      <c r="B46" s="73" t="s">
        <v>307</v>
      </c>
      <c r="C46" s="73">
        <v>2025.8240000000001</v>
      </c>
      <c r="D46" s="69">
        <f t="shared" si="0"/>
        <v>2014.4052393865968</v>
      </c>
      <c r="E46" s="86">
        <v>2014405.2393865967</v>
      </c>
      <c r="G46" s="83">
        <v>436.3672575184226</v>
      </c>
      <c r="H46" s="86">
        <v>450.61612699437978</v>
      </c>
      <c r="J46" s="82"/>
      <c r="K46" s="84"/>
      <c r="L46" s="85"/>
    </row>
    <row r="47" spans="1:12" ht="15" x14ac:dyDescent="0.25">
      <c r="A47" s="79">
        <v>2002</v>
      </c>
      <c r="B47" s="73" t="s">
        <v>308</v>
      </c>
      <c r="C47" s="73">
        <v>2022.6289999999999</v>
      </c>
      <c r="D47" s="69">
        <f t="shared" si="0"/>
        <v>2011.8456180896449</v>
      </c>
      <c r="E47" s="86">
        <v>2011845.6180896449</v>
      </c>
      <c r="G47" s="83">
        <v>506.73836553143462</v>
      </c>
      <c r="H47" s="86">
        <v>461.26019489263626</v>
      </c>
      <c r="J47" s="82"/>
      <c r="K47" s="84"/>
      <c r="L47" s="85"/>
    </row>
    <row r="48" spans="1:12" ht="15" x14ac:dyDescent="0.25">
      <c r="B48" s="73" t="s">
        <v>305</v>
      </c>
      <c r="C48" s="73">
        <v>1996.982</v>
      </c>
      <c r="D48" s="69">
        <f t="shared" si="0"/>
        <v>2021.9568789607335</v>
      </c>
      <c r="E48" s="86">
        <v>2021956.8789607335</v>
      </c>
      <c r="G48" s="83">
        <v>434.24284671048264</v>
      </c>
      <c r="H48" s="86">
        <v>460.21498010391576</v>
      </c>
      <c r="J48" s="82"/>
      <c r="K48" s="84"/>
      <c r="L48" s="85"/>
    </row>
    <row r="49" spans="1:12" ht="15" x14ac:dyDescent="0.25">
      <c r="B49" s="73" t="s">
        <v>311</v>
      </c>
      <c r="C49" s="73">
        <v>2036.056</v>
      </c>
      <c r="D49" s="69">
        <f t="shared" si="0"/>
        <v>2031.252674490695</v>
      </c>
      <c r="E49" s="86">
        <v>2031252.6744906949</v>
      </c>
      <c r="G49" s="83">
        <v>468.63174666401113</v>
      </c>
      <c r="H49" s="86">
        <v>472.21177097533263</v>
      </c>
      <c r="J49" s="82"/>
      <c r="K49" s="84"/>
      <c r="L49" s="85"/>
    </row>
    <row r="50" spans="1:12" ht="15" x14ac:dyDescent="0.25">
      <c r="B50" s="73" t="s">
        <v>307</v>
      </c>
      <c r="C50" s="73">
        <v>2031.654</v>
      </c>
      <c r="D50" s="69">
        <f t="shared" si="0"/>
        <v>2022.1329876632051</v>
      </c>
      <c r="E50" s="86">
        <v>2022132.987663205</v>
      </c>
      <c r="G50" s="83">
        <v>466.90566288255991</v>
      </c>
      <c r="H50" s="86">
        <v>483.25907592610025</v>
      </c>
      <c r="J50" s="82"/>
      <c r="K50" s="84"/>
      <c r="L50" s="85"/>
    </row>
    <row r="51" spans="1:12" ht="15" x14ac:dyDescent="0.25">
      <c r="A51" s="79">
        <v>2003</v>
      </c>
      <c r="B51" s="73" t="s">
        <v>308</v>
      </c>
      <c r="C51" s="73">
        <v>2035.2760000000001</v>
      </c>
      <c r="D51" s="69">
        <f t="shared" si="0"/>
        <v>2024.2349866204768</v>
      </c>
      <c r="E51" s="86">
        <v>2024234.9866204767</v>
      </c>
      <c r="G51" s="83">
        <v>537.07760738232753</v>
      </c>
      <c r="H51" s="86">
        <v>489.7495297355083</v>
      </c>
      <c r="J51" s="82"/>
      <c r="K51" s="84"/>
      <c r="L51" s="85"/>
    </row>
    <row r="52" spans="1:12" ht="15" x14ac:dyDescent="0.25">
      <c r="B52" s="73" t="s">
        <v>305</v>
      </c>
      <c r="C52" s="73">
        <v>1996.575</v>
      </c>
      <c r="D52" s="69">
        <f t="shared" si="0"/>
        <v>2017.2519603752371</v>
      </c>
      <c r="E52" s="86">
        <v>2017251.960375237</v>
      </c>
      <c r="G52" s="83">
        <v>482.67277434773945</v>
      </c>
      <c r="H52" s="86">
        <v>507.82127771357472</v>
      </c>
      <c r="J52" s="82"/>
      <c r="K52" s="84"/>
      <c r="L52" s="85"/>
    </row>
    <row r="53" spans="1:12" ht="15" x14ac:dyDescent="0.25">
      <c r="B53" s="73" t="s">
        <v>311</v>
      </c>
      <c r="C53" s="73">
        <v>2022.136</v>
      </c>
      <c r="D53" s="69">
        <f t="shared" si="0"/>
        <v>2022.4676164112479</v>
      </c>
      <c r="E53" s="86">
        <v>2022467.616411248</v>
      </c>
      <c r="G53" s="83">
        <v>513.57631281949148</v>
      </c>
      <c r="H53" s="86">
        <v>518.81953583135441</v>
      </c>
      <c r="J53" s="82"/>
      <c r="K53" s="84"/>
      <c r="L53" s="85"/>
    </row>
    <row r="54" spans="1:12" ht="15" x14ac:dyDescent="0.25">
      <c r="B54" s="73" t="s">
        <v>307</v>
      </c>
      <c r="C54" s="73">
        <v>2043.009</v>
      </c>
      <c r="D54" s="69">
        <f t="shared" si="0"/>
        <v>2039.513464040532</v>
      </c>
      <c r="E54" s="86">
        <v>2039513.464040532</v>
      </c>
      <c r="G54" s="83">
        <v>507.83376485427868</v>
      </c>
      <c r="H54" s="86">
        <v>527.01926916313857</v>
      </c>
      <c r="J54" s="82"/>
      <c r="K54" s="84"/>
      <c r="L54" s="85"/>
    </row>
    <row r="55" spans="1:12" ht="15" x14ac:dyDescent="0.25">
      <c r="A55" s="79">
        <v>2004</v>
      </c>
      <c r="B55" s="73" t="s">
        <v>308</v>
      </c>
      <c r="C55" s="73">
        <v>2059.6729999999998</v>
      </c>
      <c r="D55" s="69">
        <f t="shared" si="0"/>
        <v>2046.5020184640252</v>
      </c>
      <c r="E55" s="86">
        <v>2046502.0184640253</v>
      </c>
      <c r="G55" s="83">
        <v>595.99681338378809</v>
      </c>
      <c r="H55" s="86">
        <v>543.59212286486718</v>
      </c>
      <c r="J55" s="82"/>
      <c r="K55" s="84"/>
      <c r="L55" s="85"/>
    </row>
    <row r="56" spans="1:12" ht="15" x14ac:dyDescent="0.25">
      <c r="B56" s="73" t="s">
        <v>305</v>
      </c>
      <c r="C56" s="73">
        <v>2049.473</v>
      </c>
      <c r="D56" s="69">
        <f t="shared" si="0"/>
        <v>2058.8754684863966</v>
      </c>
      <c r="E56" s="86">
        <v>2058875.4684863966</v>
      </c>
      <c r="G56" s="83">
        <v>531.83296820022565</v>
      </c>
      <c r="H56" s="86">
        <v>557.12829604730052</v>
      </c>
      <c r="J56" s="82"/>
      <c r="K56" s="84"/>
      <c r="L56" s="85"/>
    </row>
    <row r="57" spans="1:12" ht="15" x14ac:dyDescent="0.25">
      <c r="B57" s="73" t="s">
        <v>311</v>
      </c>
      <c r="C57" s="73">
        <v>2066.393</v>
      </c>
      <c r="D57" s="69">
        <f t="shared" si="0"/>
        <v>2068.3030608939675</v>
      </c>
      <c r="E57" s="86">
        <v>2068303.0608939675</v>
      </c>
      <c r="G57" s="83">
        <v>555.56662019518023</v>
      </c>
      <c r="H57" s="86">
        <v>562.88848636904333</v>
      </c>
      <c r="J57" s="82"/>
      <c r="K57" s="84"/>
      <c r="L57" s="85"/>
    </row>
    <row r="58" spans="1:12" ht="15" x14ac:dyDescent="0.25">
      <c r="B58" s="73" t="s">
        <v>307</v>
      </c>
      <c r="C58" s="73">
        <v>2073.1959999999999</v>
      </c>
      <c r="D58" s="69">
        <f t="shared" si="0"/>
        <v>2078.6353065596522</v>
      </c>
      <c r="E58" s="86">
        <v>2078635.3065596521</v>
      </c>
      <c r="G58" s="83">
        <v>558.18893978623112</v>
      </c>
      <c r="H58" s="86">
        <v>579.23830030101692</v>
      </c>
      <c r="J58" s="82"/>
      <c r="K58" s="84"/>
      <c r="L58" s="85"/>
    </row>
    <row r="59" spans="1:12" ht="15" x14ac:dyDescent="0.25">
      <c r="A59" s="79">
        <v>2005</v>
      </c>
      <c r="B59" s="73" t="s">
        <v>308</v>
      </c>
      <c r="C59" s="73">
        <v>2110.89</v>
      </c>
      <c r="D59" s="69">
        <f t="shared" si="0"/>
        <v>2101.1586478574404</v>
      </c>
      <c r="E59" s="86">
        <v>2101158.6478574406</v>
      </c>
      <c r="G59" s="83">
        <v>646.15282480249618</v>
      </c>
      <c r="H59" s="86">
        <v>589.22346106956184</v>
      </c>
      <c r="J59" s="82"/>
      <c r="K59" s="84"/>
      <c r="L59" s="85"/>
    </row>
    <row r="60" spans="1:12" ht="15" x14ac:dyDescent="0.25">
      <c r="B60" s="73" t="s">
        <v>305</v>
      </c>
      <c r="C60" s="73">
        <v>2121.7629999999999</v>
      </c>
      <c r="D60" s="69">
        <f t="shared" si="0"/>
        <v>2122.2333319619124</v>
      </c>
      <c r="E60" s="86">
        <v>2122233.3319619126</v>
      </c>
      <c r="G60" s="83">
        <v>574.7527053043882</v>
      </c>
      <c r="H60" s="86">
        <v>602.10224923293299</v>
      </c>
      <c r="J60" s="82"/>
      <c r="K60" s="84"/>
      <c r="L60" s="85"/>
    </row>
    <row r="61" spans="1:12" ht="15" x14ac:dyDescent="0.25">
      <c r="B61" s="73" t="s">
        <v>311</v>
      </c>
      <c r="C61" s="73">
        <v>2140.1320000000001</v>
      </c>
      <c r="D61" s="69">
        <f t="shared" si="0"/>
        <v>2140.2574393113073</v>
      </c>
      <c r="E61" s="86">
        <v>2140257.4393113074</v>
      </c>
      <c r="G61" s="83">
        <v>608.24536944831709</v>
      </c>
      <c r="H61" s="86">
        <v>616.39043167150976</v>
      </c>
      <c r="J61" s="82"/>
      <c r="K61" s="84"/>
      <c r="L61" s="85"/>
    </row>
    <row r="62" spans="1:12" ht="15" x14ac:dyDescent="0.25">
      <c r="B62" s="73" t="s">
        <v>307</v>
      </c>
      <c r="C62" s="73">
        <v>2147.4569999999999</v>
      </c>
      <c r="D62" s="69">
        <f t="shared" si="0"/>
        <v>2156.2282715058295</v>
      </c>
      <c r="E62" s="86">
        <v>2156228.2715058294</v>
      </c>
      <c r="G62" s="83">
        <v>604.52765053442204</v>
      </c>
      <c r="H62" s="86">
        <v>627.20616898709955</v>
      </c>
      <c r="J62" s="82"/>
      <c r="K62" s="84"/>
      <c r="L62" s="85"/>
    </row>
    <row r="63" spans="1:12" ht="15" x14ac:dyDescent="0.25">
      <c r="A63" s="113">
        <v>2006</v>
      </c>
      <c r="B63" s="73" t="s">
        <v>308</v>
      </c>
      <c r="C63" s="73">
        <v>2183.3760000000002</v>
      </c>
      <c r="D63" s="69">
        <f t="shared" si="0"/>
        <v>2176.9287725445924</v>
      </c>
      <c r="E63" s="86">
        <v>2176928.7725445926</v>
      </c>
      <c r="G63" s="83">
        <v>701.42069972780985</v>
      </c>
      <c r="H63" s="86">
        <v>639.29387085805217</v>
      </c>
      <c r="J63" s="82"/>
      <c r="K63" s="84"/>
      <c r="L63" s="85"/>
    </row>
    <row r="64" spans="1:12" ht="15" x14ac:dyDescent="0.25">
      <c r="B64" s="73" t="s">
        <v>305</v>
      </c>
      <c r="C64" s="73">
        <v>2201.2689999999998</v>
      </c>
      <c r="D64" s="69">
        <f t="shared" si="0"/>
        <v>2199.0357479729573</v>
      </c>
      <c r="E64" s="86">
        <v>2199035.7479729573</v>
      </c>
      <c r="G64" s="83">
        <v>617.14133970656576</v>
      </c>
      <c r="H64" s="86">
        <v>646.21441153134595</v>
      </c>
      <c r="J64" s="82"/>
      <c r="K64" s="84"/>
      <c r="L64" s="85"/>
    </row>
    <row r="65" spans="1:12" ht="15" x14ac:dyDescent="0.25">
      <c r="B65" s="73" t="s">
        <v>311</v>
      </c>
      <c r="C65" s="73">
        <v>2214.3249999999998</v>
      </c>
      <c r="D65" s="69">
        <f t="shared" si="0"/>
        <v>2214.5286172080137</v>
      </c>
      <c r="E65" s="86">
        <v>2214528.6172080138</v>
      </c>
      <c r="G65" s="83">
        <v>650.53442209387242</v>
      </c>
      <c r="H65" s="86">
        <v>659.43992988320008</v>
      </c>
      <c r="J65" s="82"/>
      <c r="K65" s="84"/>
      <c r="L65" s="85"/>
    </row>
    <row r="66" spans="1:12" ht="15" x14ac:dyDescent="0.25">
      <c r="B66" s="73" t="s">
        <v>307</v>
      </c>
      <c r="C66" s="73">
        <v>2222.7530000000002</v>
      </c>
      <c r="D66" s="69">
        <f t="shared" si="0"/>
        <v>2228.4446026203177</v>
      </c>
      <c r="E66" s="86">
        <v>2228444.6026203176</v>
      </c>
      <c r="G66" s="83">
        <v>647.74613290845116</v>
      </c>
      <c r="H66" s="86">
        <v>672.58008412771278</v>
      </c>
      <c r="J66" s="82"/>
      <c r="K66" s="84"/>
      <c r="L66" s="85"/>
    </row>
    <row r="67" spans="1:12" ht="15" x14ac:dyDescent="0.25">
      <c r="A67" s="79">
        <v>2007</v>
      </c>
      <c r="B67" s="73" t="s">
        <v>308</v>
      </c>
      <c r="C67" s="73">
        <v>2252.4780000000001</v>
      </c>
      <c r="D67" s="69">
        <f t="shared" si="0"/>
        <v>2249.8206028800937</v>
      </c>
      <c r="E67" s="86">
        <v>2249820.6028800937</v>
      </c>
      <c r="G67" s="83">
        <v>760.97059018787752</v>
      </c>
      <c r="H67" s="86">
        <v>695.4417228657818</v>
      </c>
      <c r="J67" s="82"/>
      <c r="K67" s="84"/>
      <c r="L67" s="85"/>
    </row>
    <row r="68" spans="1:12" ht="15" x14ac:dyDescent="0.25">
      <c r="B68" s="73" t="s">
        <v>305</v>
      </c>
      <c r="C68" s="73">
        <v>2260.8690000000001</v>
      </c>
      <c r="D68" s="69">
        <f t="shared" si="0"/>
        <v>2258.756648248082</v>
      </c>
      <c r="E68" s="86">
        <v>2258756.648248082</v>
      </c>
      <c r="G68" s="83">
        <v>678.58328354245498</v>
      </c>
      <c r="H68" s="86">
        <v>708.60255111545928</v>
      </c>
      <c r="J68" s="82"/>
      <c r="K68" s="84"/>
      <c r="L68" s="85"/>
    </row>
    <row r="69" spans="1:12" ht="15" x14ac:dyDescent="0.25">
      <c r="B69" s="73" t="s">
        <v>311</v>
      </c>
      <c r="C69" s="73">
        <v>2274.444</v>
      </c>
      <c r="D69" s="69">
        <f t="shared" si="0"/>
        <v>2275.3221669122668</v>
      </c>
      <c r="E69" s="86">
        <v>2275322.166912267</v>
      </c>
      <c r="G69" s="83">
        <v>712.30830511850229</v>
      </c>
      <c r="H69" s="86">
        <v>721.08877531174267</v>
      </c>
      <c r="J69" s="82"/>
      <c r="K69" s="84"/>
      <c r="L69" s="85"/>
    </row>
    <row r="70" spans="1:12" ht="15" x14ac:dyDescent="0.25">
      <c r="B70" s="73" t="s">
        <v>307</v>
      </c>
      <c r="C70" s="73">
        <v>2294.0650000000001</v>
      </c>
      <c r="D70" s="69">
        <f t="shared" si="0"/>
        <v>2296.8465588438744</v>
      </c>
      <c r="E70" s="86">
        <v>2296846.5588438744</v>
      </c>
      <c r="G70" s="83">
        <v>704.57412202084572</v>
      </c>
      <c r="H70" s="86">
        <v>729.79892519147324</v>
      </c>
      <c r="J70" s="82"/>
      <c r="K70" s="84"/>
      <c r="L70" s="85"/>
    </row>
    <row r="71" spans="1:12" ht="15" x14ac:dyDescent="0.25">
      <c r="A71" s="79">
        <v>2008</v>
      </c>
      <c r="B71" s="73" t="s">
        <v>308</v>
      </c>
      <c r="C71" s="73">
        <v>2290.5509999999999</v>
      </c>
      <c r="D71" s="69">
        <f t="shared" si="0"/>
        <v>2291.0727331937783</v>
      </c>
      <c r="E71" s="86">
        <v>2291072.7331937784</v>
      </c>
      <c r="G71" s="83">
        <v>796.35530770762796</v>
      </c>
      <c r="H71" s="86">
        <v>732.01798701308235</v>
      </c>
      <c r="J71" s="82"/>
      <c r="K71" s="84"/>
      <c r="L71" s="85"/>
    </row>
    <row r="72" spans="1:12" ht="15" x14ac:dyDescent="0.25">
      <c r="B72" s="73" t="s">
        <v>305</v>
      </c>
      <c r="C72" s="73">
        <v>2198.8710000000001</v>
      </c>
      <c r="D72" s="69">
        <f t="shared" si="0"/>
        <v>2193.1924402901604</v>
      </c>
      <c r="E72" s="86">
        <v>2193192.4402901605</v>
      </c>
      <c r="G72" s="83">
        <v>710.45</v>
      </c>
      <c r="H72" s="86">
        <v>741.05475379709674</v>
      </c>
      <c r="J72" s="82"/>
      <c r="K72" s="84"/>
      <c r="L72" s="85"/>
    </row>
    <row r="73" spans="1:12" ht="15" x14ac:dyDescent="0.25">
      <c r="B73" s="73" t="s">
        <v>311</v>
      </c>
      <c r="C73" s="73">
        <v>2182.94</v>
      </c>
      <c r="D73" s="69">
        <f>$E73/1000</f>
        <v>2180.8435356663472</v>
      </c>
      <c r="E73" s="86">
        <v>2180843.535666347</v>
      </c>
      <c r="G73" s="83">
        <v>732.5</v>
      </c>
      <c r="H73" s="86">
        <v>740.82676076503333</v>
      </c>
      <c r="J73" s="82"/>
      <c r="K73" s="84"/>
      <c r="L73" s="85"/>
    </row>
    <row r="74" spans="1:12" ht="15" x14ac:dyDescent="0.25">
      <c r="B74" s="73" t="s">
        <v>307</v>
      </c>
      <c r="C74" s="73">
        <v>2163.4549999999999</v>
      </c>
      <c r="D74" s="69">
        <f>$E74/1000</f>
        <v>2169.4114478652091</v>
      </c>
      <c r="E74" s="86">
        <v>2169411.4478652091</v>
      </c>
      <c r="G74" s="83">
        <v>722.51</v>
      </c>
      <c r="H74" s="86">
        <v>746.17213105177166</v>
      </c>
      <c r="J74" s="82"/>
      <c r="K74" s="84"/>
      <c r="L74" s="85"/>
    </row>
    <row r="75" spans="1:12" ht="15" x14ac:dyDescent="0.25">
      <c r="A75" s="79">
        <v>2009</v>
      </c>
      <c r="B75" s="73" t="s">
        <v>308</v>
      </c>
      <c r="C75" s="73">
        <v>2161.3090000000002</v>
      </c>
      <c r="D75" s="69">
        <f>$E75/1000</f>
        <v>2165.9160863229513</v>
      </c>
      <c r="E75" s="86">
        <v>2165916.0863229511</v>
      </c>
      <c r="G75" s="83">
        <v>813.22</v>
      </c>
      <c r="H75" s="86">
        <v>750.45118392583902</v>
      </c>
      <c r="J75" s="82"/>
      <c r="K75" s="84"/>
      <c r="L75" s="85"/>
    </row>
    <row r="76" spans="1:12" ht="15" x14ac:dyDescent="0.25">
      <c r="B76" s="73" t="s">
        <v>305</v>
      </c>
      <c r="C76" s="73">
        <v>2128.154</v>
      </c>
      <c r="D76" s="69">
        <f t="shared" ref="D76:D115" si="1">$E76/1000</f>
        <v>2123.9885342547286</v>
      </c>
      <c r="E76" s="86">
        <v>2123988.5342547288</v>
      </c>
      <c r="G76" s="81">
        <v>725</v>
      </c>
      <c r="H76" s="86">
        <v>756.80275563840701</v>
      </c>
      <c r="J76" s="82"/>
      <c r="K76" s="84"/>
      <c r="L76" s="85"/>
    </row>
    <row r="77" spans="1:12" ht="15" x14ac:dyDescent="0.25">
      <c r="B77" s="73" t="s">
        <v>311</v>
      </c>
      <c r="C77" s="73">
        <v>2149.991</v>
      </c>
      <c r="D77" s="69">
        <f t="shared" si="1"/>
        <v>2144.1897286096996</v>
      </c>
      <c r="E77" s="86">
        <v>2144189.7286096998</v>
      </c>
      <c r="G77" s="81">
        <v>758</v>
      </c>
      <c r="H77" s="86">
        <v>765.40277528549973</v>
      </c>
      <c r="J77" s="82"/>
      <c r="K77" s="84"/>
      <c r="L77" s="85"/>
    </row>
    <row r="78" spans="1:12" ht="15" x14ac:dyDescent="0.25">
      <c r="B78" s="73" t="s">
        <v>307</v>
      </c>
      <c r="C78" s="73">
        <v>2154.549</v>
      </c>
      <c r="D78" s="69">
        <f t="shared" si="1"/>
        <v>2160.3981801998252</v>
      </c>
      <c r="E78" s="86">
        <v>2160398.1801998252</v>
      </c>
      <c r="G78" s="81">
        <v>750</v>
      </c>
      <c r="H78" s="86">
        <v>772.64920911925401</v>
      </c>
      <c r="J78" s="82"/>
      <c r="K78" s="84"/>
      <c r="L78" s="85"/>
    </row>
    <row r="79" spans="1:12" ht="15" x14ac:dyDescent="0.25">
      <c r="A79" s="79">
        <v>2010</v>
      </c>
      <c r="B79" s="73" t="s">
        <v>308</v>
      </c>
      <c r="C79" s="73">
        <v>2175.0250000000001</v>
      </c>
      <c r="D79" s="69">
        <f t="shared" si="1"/>
        <v>2177.8710220841508</v>
      </c>
      <c r="E79" s="86">
        <v>2177871.0220841509</v>
      </c>
      <c r="G79" s="81">
        <v>844</v>
      </c>
      <c r="H79" s="86">
        <v>781.41717021385045</v>
      </c>
      <c r="J79" s="82"/>
      <c r="K79" s="84"/>
      <c r="L79" s="85"/>
    </row>
    <row r="80" spans="1:12" ht="15" x14ac:dyDescent="0.25">
      <c r="B80" s="73" t="s">
        <v>305</v>
      </c>
      <c r="C80" s="73">
        <v>2185.636</v>
      </c>
      <c r="D80" s="69">
        <f t="shared" si="1"/>
        <v>2183.8154895933308</v>
      </c>
      <c r="E80" s="86">
        <v>2183815.4895933308</v>
      </c>
      <c r="G80" s="81">
        <v>746</v>
      </c>
      <c r="H80" s="86">
        <v>778.17738481400204</v>
      </c>
      <c r="J80" s="82"/>
      <c r="K80" s="84"/>
      <c r="L80" s="85"/>
    </row>
    <row r="81" spans="1:12" ht="15" x14ac:dyDescent="0.25">
      <c r="B81" s="73" t="s">
        <v>311</v>
      </c>
      <c r="C81" s="73">
        <v>2200.5639999999999</v>
      </c>
      <c r="D81" s="69">
        <f t="shared" si="1"/>
        <v>2193.0489173453639</v>
      </c>
      <c r="E81" s="86">
        <v>2193048.9173453636</v>
      </c>
      <c r="G81" s="81">
        <v>781</v>
      </c>
      <c r="H81" s="86">
        <v>787.7212664707364</v>
      </c>
      <c r="J81" s="82"/>
      <c r="K81" s="84"/>
      <c r="L81" s="85"/>
    </row>
    <row r="82" spans="1:12" ht="15" x14ac:dyDescent="0.25">
      <c r="B82" s="73" t="s">
        <v>307</v>
      </c>
      <c r="C82" s="73">
        <v>2190.0129999999999</v>
      </c>
      <c r="D82" s="69">
        <f t="shared" si="1"/>
        <v>2195.5805137525094</v>
      </c>
      <c r="E82" s="86">
        <v>2195580.5137525094</v>
      </c>
      <c r="G82" s="81">
        <v>769</v>
      </c>
      <c r="H82" s="86">
        <v>791.41550744060135</v>
      </c>
      <c r="J82" s="82"/>
      <c r="K82" s="84"/>
      <c r="L82" s="85"/>
    </row>
    <row r="83" spans="1:12" ht="15" x14ac:dyDescent="0.25">
      <c r="A83" s="79">
        <v>2011</v>
      </c>
      <c r="B83" s="73" t="s">
        <v>308</v>
      </c>
      <c r="C83" s="73">
        <v>2193.9839999999999</v>
      </c>
      <c r="D83" s="69">
        <f t="shared" si="1"/>
        <v>2197.8668308164933</v>
      </c>
      <c r="E83" s="86">
        <v>2197866.8308164934</v>
      </c>
      <c r="G83" s="81">
        <v>848</v>
      </c>
      <c r="H83" s="86">
        <v>788.95146657136763</v>
      </c>
      <c r="J83" s="82"/>
      <c r="K83" s="84"/>
      <c r="L83" s="85"/>
    </row>
    <row r="84" spans="1:12" ht="15" x14ac:dyDescent="0.25">
      <c r="B84" s="73" t="s">
        <v>305</v>
      </c>
      <c r="C84" s="73">
        <v>2197.681</v>
      </c>
      <c r="D84" s="69">
        <f t="shared" si="1"/>
        <v>2196.8666423851591</v>
      </c>
      <c r="E84" s="86">
        <v>2196866.6423851592</v>
      </c>
      <c r="G84" s="81">
        <v>770</v>
      </c>
      <c r="H84" s="86">
        <v>800.21057710455227</v>
      </c>
      <c r="J84" s="82"/>
      <c r="K84" s="84"/>
      <c r="L84" s="85"/>
    </row>
    <row r="85" spans="1:12" ht="15" x14ac:dyDescent="0.25">
      <c r="B85" s="73" t="s">
        <v>311</v>
      </c>
      <c r="C85" s="73">
        <v>2204.5120000000002</v>
      </c>
      <c r="D85" s="69">
        <f t="shared" si="1"/>
        <v>2196.2312617266439</v>
      </c>
      <c r="E85" s="86">
        <v>2196231.2617266439</v>
      </c>
      <c r="G85" s="81">
        <v>793</v>
      </c>
      <c r="H85" s="86">
        <v>799.31974172070181</v>
      </c>
      <c r="J85" s="82"/>
      <c r="K85" s="84"/>
      <c r="L85" s="85"/>
    </row>
    <row r="86" spans="1:12" ht="15" x14ac:dyDescent="0.25">
      <c r="B86" s="73" t="s">
        <v>307</v>
      </c>
      <c r="C86" s="73">
        <v>2186.962</v>
      </c>
      <c r="D86" s="69">
        <f t="shared" si="1"/>
        <v>2191.2903678884595</v>
      </c>
      <c r="E86" s="86">
        <v>2191290.3678884595</v>
      </c>
      <c r="G86" s="81">
        <v>784</v>
      </c>
      <c r="H86" s="86">
        <v>807.36837856186457</v>
      </c>
      <c r="J86" s="82"/>
      <c r="K86" s="84"/>
      <c r="L86" s="85"/>
    </row>
    <row r="87" spans="1:12" ht="15" x14ac:dyDescent="0.25">
      <c r="A87" s="79">
        <v>2012</v>
      </c>
      <c r="B87" s="73" t="s">
        <v>308</v>
      </c>
      <c r="C87" s="73">
        <v>2175.846</v>
      </c>
      <c r="D87" s="69">
        <f t="shared" si="1"/>
        <v>2179.5328309050869</v>
      </c>
      <c r="E87" s="86">
        <v>2179532.8309050868</v>
      </c>
      <c r="G87" s="81">
        <v>875</v>
      </c>
      <c r="H87" s="86">
        <v>817.0441321512028</v>
      </c>
      <c r="J87" s="82"/>
      <c r="K87" s="84"/>
      <c r="L87" s="85"/>
    </row>
    <row r="88" spans="1:12" ht="15" x14ac:dyDescent="0.25">
      <c r="B88" s="73" t="s">
        <v>305</v>
      </c>
      <c r="C88" s="73">
        <v>2177.848</v>
      </c>
      <c r="D88" s="69">
        <f t="shared" si="1"/>
        <v>2176.9624654661775</v>
      </c>
      <c r="E88" s="86">
        <v>2176962.4654661776</v>
      </c>
      <c r="G88" s="81">
        <v>789</v>
      </c>
      <c r="H88" s="86">
        <v>817.53866508546344</v>
      </c>
      <c r="K88" s="84"/>
    </row>
    <row r="89" spans="1:12" ht="15" x14ac:dyDescent="0.25">
      <c r="B89" s="73" t="s">
        <v>311</v>
      </c>
      <c r="C89" s="73">
        <v>2178.337</v>
      </c>
      <c r="D89" s="69">
        <f t="shared" si="1"/>
        <v>2172.2468723794145</v>
      </c>
      <c r="E89" s="86">
        <v>2172246.8723794147</v>
      </c>
      <c r="G89" s="81">
        <v>818</v>
      </c>
      <c r="H89" s="86">
        <v>822.21055708152505</v>
      </c>
      <c r="K89" s="84"/>
    </row>
    <row r="90" spans="1:12" ht="15" x14ac:dyDescent="0.25">
      <c r="B90" s="73" t="s">
        <v>307</v>
      </c>
      <c r="C90" s="73">
        <v>2168.5540000000001</v>
      </c>
      <c r="D90" s="69">
        <f t="shared" si="1"/>
        <v>2174.8872756356141</v>
      </c>
      <c r="E90" s="86">
        <v>2174887.2756356141</v>
      </c>
      <c r="G90" s="81">
        <v>803</v>
      </c>
      <c r="H90" s="86">
        <v>827.61857543965402</v>
      </c>
      <c r="K90" s="84"/>
    </row>
    <row r="91" spans="1:12" ht="15" x14ac:dyDescent="0.25">
      <c r="A91" s="79">
        <v>2013</v>
      </c>
      <c r="B91" s="73" t="s">
        <v>308</v>
      </c>
      <c r="C91" s="73">
        <v>2179.4740000000002</v>
      </c>
      <c r="D91" s="69">
        <f t="shared" si="1"/>
        <v>2180.2244865424113</v>
      </c>
      <c r="E91" s="86">
        <v>2180224.4865424111</v>
      </c>
      <c r="G91" s="81">
        <v>887</v>
      </c>
      <c r="H91" s="86">
        <v>832.49368332656081</v>
      </c>
      <c r="K91" s="84"/>
    </row>
    <row r="92" spans="1:12" ht="15" x14ac:dyDescent="0.25">
      <c r="B92" s="73" t="s">
        <v>305</v>
      </c>
      <c r="C92" s="73">
        <f>čas_rady_NH!C94/1000</f>
        <v>2191.413</v>
      </c>
      <c r="D92" s="69">
        <f t="shared" si="1"/>
        <v>2190.1606905029889</v>
      </c>
      <c r="E92" s="86">
        <v>2190160.6905029891</v>
      </c>
      <c r="G92" s="34">
        <v>821</v>
      </c>
      <c r="H92" s="86">
        <v>849.97260133229418</v>
      </c>
      <c r="K92" s="84"/>
    </row>
    <row r="93" spans="1:12" ht="15" x14ac:dyDescent="0.25">
      <c r="B93" s="73" t="s">
        <v>311</v>
      </c>
      <c r="C93" s="73">
        <f>čas_rady_NH!C95/1000</f>
        <v>2203.7550000000001</v>
      </c>
      <c r="D93" s="69">
        <f t="shared" si="1"/>
        <v>2197.6627536214933</v>
      </c>
      <c r="E93" s="86">
        <v>2197662.7536214935</v>
      </c>
      <c r="G93" s="34">
        <v>857</v>
      </c>
      <c r="H93" s="86">
        <v>858.47163306342861</v>
      </c>
      <c r="K93" s="84"/>
    </row>
    <row r="94" spans="1:12" ht="15" x14ac:dyDescent="0.25">
      <c r="B94" s="73" t="s">
        <v>307</v>
      </c>
      <c r="C94" s="73">
        <f>čas_rady_NH!C96/1000</f>
        <v>2198.5740000000001</v>
      </c>
      <c r="D94" s="69">
        <f t="shared" si="1"/>
        <v>2206.2258863444604</v>
      </c>
      <c r="E94" s="86">
        <v>2206225.8863444603</v>
      </c>
      <c r="G94" s="34">
        <v>837</v>
      </c>
      <c r="H94" s="86">
        <v>861.70809286669589</v>
      </c>
      <c r="K94" s="84"/>
    </row>
    <row r="95" spans="1:12" ht="15" x14ac:dyDescent="0.25">
      <c r="A95" s="79">
        <v>2014</v>
      </c>
      <c r="B95" s="73" t="s">
        <v>308</v>
      </c>
      <c r="C95" s="73">
        <f>čas_rady_NH!C97/1000</f>
        <v>2224.84</v>
      </c>
      <c r="D95" s="69">
        <f t="shared" si="1"/>
        <v>2223.3842151490562</v>
      </c>
      <c r="E95" s="86">
        <v>2223384.2151490562</v>
      </c>
      <c r="G95" s="34">
        <v>918</v>
      </c>
      <c r="H95" s="86">
        <v>862.57176736805252</v>
      </c>
      <c r="K95" s="84"/>
    </row>
    <row r="96" spans="1:12" ht="15" x14ac:dyDescent="0.25">
      <c r="B96" s="73" t="s">
        <v>305</v>
      </c>
      <c r="C96" s="73">
        <f>čas_rady_NH!C98/1000</f>
        <v>2230.6790000000001</v>
      </c>
      <c r="D96" s="69">
        <f t="shared" si="1"/>
        <v>2231.8419564250366</v>
      </c>
      <c r="E96" s="86">
        <v>2231841.9564250368</v>
      </c>
      <c r="G96" s="34">
        <v>839</v>
      </c>
      <c r="H96" s="86">
        <v>870.33338073980906</v>
      </c>
      <c r="K96" s="84"/>
    </row>
    <row r="97" spans="1:11" ht="15" x14ac:dyDescent="0.25">
      <c r="B97" s="73" t="s">
        <v>311</v>
      </c>
      <c r="C97" s="73">
        <f>čas_rady_NH!C99/1000</f>
        <v>2253.232</v>
      </c>
      <c r="D97" s="69">
        <f t="shared" si="1"/>
        <v>2246.3156680010011</v>
      </c>
      <c r="E97" s="86">
        <v>2246315.6680010012</v>
      </c>
      <c r="G97" s="34">
        <v>877</v>
      </c>
      <c r="H97" s="86">
        <v>879.01799413363221</v>
      </c>
      <c r="K97" s="84"/>
    </row>
    <row r="98" spans="1:11" ht="15" x14ac:dyDescent="0.25">
      <c r="B98" s="73" t="s">
        <v>307</v>
      </c>
      <c r="C98" s="73">
        <f>čas_rady_NH!C100/1000</f>
        <v>2252.1880000000001</v>
      </c>
      <c r="D98" s="69">
        <f t="shared" si="1"/>
        <v>2258.7002365162639</v>
      </c>
      <c r="E98" s="86">
        <v>2258700.2365162638</v>
      </c>
      <c r="G98" s="34">
        <v>861</v>
      </c>
      <c r="H98" s="86">
        <v>885.91245513405943</v>
      </c>
      <c r="K98" s="84"/>
    </row>
    <row r="99" spans="1:11" ht="15" x14ac:dyDescent="0.25">
      <c r="A99" s="79">
        <v>2015</v>
      </c>
      <c r="B99" s="73" t="s">
        <v>308</v>
      </c>
      <c r="C99" s="73">
        <f>čas_rady_NH!C101/1000</f>
        <v>2270.4259999999999</v>
      </c>
      <c r="D99" s="69">
        <f t="shared" si="1"/>
        <v>2267.6149633613877</v>
      </c>
      <c r="E99" s="86">
        <v>2267614.9633613876</v>
      </c>
      <c r="G99" s="34">
        <v>956</v>
      </c>
      <c r="H99" s="86">
        <v>895.7965981906209</v>
      </c>
      <c r="K99" s="84"/>
    </row>
    <row r="100" spans="1:11" ht="15" x14ac:dyDescent="0.25">
      <c r="B100" s="73" t="s">
        <v>305</v>
      </c>
      <c r="C100" s="73">
        <f>čas_rady_NH!C102/1000</f>
        <v>2281.6489999999999</v>
      </c>
      <c r="D100" s="69">
        <f t="shared" si="1"/>
        <v>2286.7723870238392</v>
      </c>
      <c r="E100" s="86">
        <v>2286772.3870238392</v>
      </c>
      <c r="G100" s="34">
        <v>867</v>
      </c>
      <c r="H100" s="86">
        <v>900.48128715540167</v>
      </c>
      <c r="K100" s="84"/>
    </row>
    <row r="101" spans="1:11" ht="15" x14ac:dyDescent="0.25">
      <c r="B101" s="73" t="s">
        <v>311</v>
      </c>
      <c r="C101" s="73">
        <f>čas_rady_NH!C103/1000</f>
        <v>2306.2800000000002</v>
      </c>
      <c r="D101" s="69">
        <f t="shared" si="1"/>
        <v>2300.17532525156</v>
      </c>
      <c r="E101" s="86">
        <v>2300175.3252515602</v>
      </c>
      <c r="G101" s="34">
        <v>901</v>
      </c>
      <c r="H101" s="86">
        <v>903.98825547880563</v>
      </c>
      <c r="K101" s="84"/>
    </row>
    <row r="102" spans="1:11" ht="15" x14ac:dyDescent="0.25">
      <c r="B102" s="73" t="s">
        <v>307</v>
      </c>
      <c r="C102" s="73">
        <f>čas_rady_NH!C104/1000</f>
        <v>2307.4203333333335</v>
      </c>
      <c r="D102" s="69">
        <f t="shared" si="1"/>
        <v>2311.2270875670674</v>
      </c>
      <c r="E102" s="86">
        <v>2311227.0875670672</v>
      </c>
      <c r="G102" s="34">
        <v>889</v>
      </c>
      <c r="H102" s="86">
        <v>914.74282268280194</v>
      </c>
      <c r="K102" s="84"/>
    </row>
    <row r="103" spans="1:11" ht="15" x14ac:dyDescent="0.25">
      <c r="A103" s="79">
        <v>2016</v>
      </c>
      <c r="B103" s="73" t="s">
        <v>308</v>
      </c>
      <c r="C103" s="73">
        <f>čas_rady_NH!C105/1000</f>
        <v>2332.5239999999999</v>
      </c>
      <c r="D103" s="69">
        <f t="shared" si="1"/>
        <v>2325.9698473621788</v>
      </c>
      <c r="E103" s="86">
        <v>2325969.8473621788</v>
      </c>
      <c r="G103" s="34">
        <v>990</v>
      </c>
      <c r="H103" s="86">
        <v>927.1614807240959</v>
      </c>
      <c r="K103" s="84"/>
    </row>
    <row r="104" spans="1:11" ht="15" x14ac:dyDescent="0.25">
      <c r="B104" s="73" t="s">
        <v>305</v>
      </c>
      <c r="C104" s="73">
        <f>čas_rady_NH!C106/1000</f>
        <v>2321.6869999999999</v>
      </c>
      <c r="D104" s="69">
        <f t="shared" si="1"/>
        <v>2330.1517597085572</v>
      </c>
      <c r="E104" s="86">
        <v>2330151.7597085573</v>
      </c>
      <c r="G104" s="34">
        <v>897</v>
      </c>
      <c r="H104" s="86">
        <v>932.29662808052603</v>
      </c>
      <c r="K104" s="84"/>
    </row>
    <row r="105" spans="1:11" ht="15" x14ac:dyDescent="0.25">
      <c r="B105" s="73" t="s">
        <v>311</v>
      </c>
      <c r="C105" s="73">
        <f>čas_rady_NH!C107/1000</f>
        <v>2344.81</v>
      </c>
      <c r="D105" s="69">
        <f t="shared" si="1"/>
        <v>2340.9400513039659</v>
      </c>
      <c r="E105" s="86">
        <v>2340940.051303966</v>
      </c>
      <c r="G105" s="34">
        <v>944</v>
      </c>
      <c r="H105" s="86">
        <v>945.6513072846891</v>
      </c>
      <c r="K105" s="84"/>
    </row>
    <row r="106" spans="1:11" ht="15" x14ac:dyDescent="0.25">
      <c r="B106" s="73" t="s">
        <v>307</v>
      </c>
      <c r="C106" s="73">
        <f>čas_rady_NH!C108/1000</f>
        <v>2353.1010000000001</v>
      </c>
      <c r="D106" s="69">
        <f t="shared" si="1"/>
        <v>2356.4468524198041</v>
      </c>
      <c r="E106" s="86">
        <v>2356446.8524198043</v>
      </c>
      <c r="G106" s="34">
        <v>935</v>
      </c>
      <c r="H106" s="86">
        <v>962.21301970955642</v>
      </c>
      <c r="K106" s="84"/>
    </row>
    <row r="107" spans="1:11" ht="15" x14ac:dyDescent="0.25">
      <c r="A107" s="79">
        <v>2017</v>
      </c>
      <c r="B107" s="73" t="s">
        <v>308</v>
      </c>
      <c r="C107" s="73">
        <f>čas_rady_NH!C109/1000</f>
        <v>2376.12</v>
      </c>
      <c r="D107" s="69">
        <f t="shared" si="1"/>
        <v>2368.2919298603288</v>
      </c>
      <c r="E107" s="86">
        <v>2368291.9298603288</v>
      </c>
      <c r="G107" s="75">
        <v>1041</v>
      </c>
      <c r="H107" s="86">
        <v>977.65483422727743</v>
      </c>
      <c r="K107" s="84"/>
    </row>
    <row r="108" spans="1:11" ht="15" x14ac:dyDescent="0.25">
      <c r="B108" s="73" t="s">
        <v>305</v>
      </c>
      <c r="C108" s="73">
        <f>čas_rady_NH!C110/1000</f>
        <v>2369.3510000000001</v>
      </c>
      <c r="D108" s="69">
        <f t="shared" si="1"/>
        <v>2378.0316317515772</v>
      </c>
      <c r="E108" s="34">
        <v>2378031.6317515774</v>
      </c>
      <c r="G108" s="75">
        <v>955</v>
      </c>
      <c r="H108" s="86">
        <v>991.93193183582298</v>
      </c>
    </row>
    <row r="109" spans="1:11" ht="15" x14ac:dyDescent="0.25">
      <c r="B109" s="73" t="s">
        <v>311</v>
      </c>
      <c r="C109" s="73">
        <f>čas_rady_NH!C111/1000</f>
        <v>2395.27</v>
      </c>
      <c r="D109" s="69">
        <f t="shared" si="1"/>
        <v>2390.0624525104099</v>
      </c>
      <c r="E109" s="34">
        <v>2390062.45251041</v>
      </c>
      <c r="G109" s="75">
        <v>1004</v>
      </c>
      <c r="H109" s="86">
        <v>1001.2172908220853</v>
      </c>
    </row>
    <row r="110" spans="1:11" ht="15" x14ac:dyDescent="0.25">
      <c r="B110" s="73" t="s">
        <v>307</v>
      </c>
      <c r="C110" s="73">
        <f>čas_rady_NH!C112/1000</f>
        <v>2394.607</v>
      </c>
      <c r="D110" s="69">
        <f t="shared" si="1"/>
        <v>2398.4761391024781</v>
      </c>
      <c r="E110" s="34">
        <v>2398476.139102478</v>
      </c>
      <c r="G110" s="75">
        <v>992</v>
      </c>
      <c r="H110" s="86">
        <v>1021.9820645027791</v>
      </c>
    </row>
    <row r="111" spans="1:11" ht="15" x14ac:dyDescent="0.25">
      <c r="A111" s="79">
        <v>2018</v>
      </c>
      <c r="B111" s="73" t="s">
        <v>308</v>
      </c>
      <c r="C111" s="73">
        <f>čas_rady_NH!C113/1000</f>
        <v>2411.9949999999999</v>
      </c>
      <c r="D111" s="69">
        <f t="shared" si="1"/>
        <v>2406.3539040053884</v>
      </c>
      <c r="E111" s="34">
        <v>2406353.9040053883</v>
      </c>
      <c r="G111" s="75">
        <v>1101</v>
      </c>
      <c r="H111" s="86">
        <v>1039.3460718735084</v>
      </c>
    </row>
    <row r="112" spans="1:11" ht="15" x14ac:dyDescent="0.25">
      <c r="B112" s="73" t="s">
        <v>305</v>
      </c>
      <c r="C112" s="73">
        <f>čas_rady_NH!C114/1000</f>
        <v>2404.7069999999999</v>
      </c>
      <c r="D112" s="69">
        <f t="shared" si="1"/>
        <v>2412.0310243222102</v>
      </c>
      <c r="E112" s="34">
        <v>2412031.0243222103</v>
      </c>
      <c r="G112" s="75">
        <v>1023</v>
      </c>
      <c r="H112" s="86">
        <v>1063.0122027101895</v>
      </c>
    </row>
    <row r="113" spans="1:8" ht="15" x14ac:dyDescent="0.25">
      <c r="B113" s="73" t="s">
        <v>311</v>
      </c>
      <c r="C113" s="73">
        <f>čas_rady_NH!C115/1000</f>
        <v>2423.645</v>
      </c>
      <c r="D113" s="69">
        <f t="shared" si="1"/>
        <v>2416.697952148555</v>
      </c>
      <c r="E113" s="34">
        <v>2416697.9521485548</v>
      </c>
      <c r="G113" s="75">
        <v>1101</v>
      </c>
      <c r="H113" s="86">
        <v>1091.3242585198918</v>
      </c>
    </row>
    <row r="114" spans="1:8" ht="15" x14ac:dyDescent="0.25">
      <c r="B114" s="73" t="s">
        <v>307</v>
      </c>
      <c r="C114" s="73">
        <f>čas_rady_NH!C116/1000</f>
        <v>2413.0770000000002</v>
      </c>
      <c r="D114" s="69">
        <f t="shared" si="1"/>
        <v>2417.3616022311016</v>
      </c>
      <c r="E114" s="34">
        <v>2417361.6022311016</v>
      </c>
      <c r="G114" s="75">
        <v>1068</v>
      </c>
      <c r="H114" s="86">
        <v>1100.4274673391553</v>
      </c>
    </row>
    <row r="115" spans="1:8" ht="15" x14ac:dyDescent="0.25">
      <c r="A115" s="79">
        <v>2019</v>
      </c>
      <c r="B115" s="73" t="s">
        <v>308</v>
      </c>
      <c r="C115" s="73">
        <f>čas_rady_NH!C117/1000</f>
        <v>2422.8420000000001</v>
      </c>
      <c r="D115" s="69">
        <f t="shared" si="1"/>
        <v>2419.5455690351487</v>
      </c>
      <c r="E115" s="34">
        <v>2419545.5690351487</v>
      </c>
      <c r="G115" s="75">
        <v>1177</v>
      </c>
      <c r="H115" s="86">
        <v>1114.3089979651313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opLeftCell="A19" workbookViewId="0">
      <selection activeCell="A25" sqref="A25"/>
    </sheetView>
  </sheetViews>
  <sheetFormatPr defaultColWidth="45.7109375" defaultRowHeight="15" customHeight="1" x14ac:dyDescent="0.25"/>
  <cols>
    <col min="1" max="1" width="45.7109375" customWidth="1"/>
    <col min="2" max="2" width="14" customWidth="1"/>
    <col min="3" max="3" width="14.5703125" customWidth="1"/>
    <col min="4" max="5" width="14.42578125" customWidth="1"/>
    <col min="6" max="6" width="11.7109375" customWidth="1"/>
    <col min="7" max="7" width="13" customWidth="1"/>
    <col min="256" max="256" width="45.7109375" customWidth="1"/>
    <col min="257" max="257" width="11.5703125" bestFit="1" customWidth="1"/>
    <col min="258" max="258" width="12" bestFit="1" customWidth="1"/>
    <col min="259" max="259" width="12.28515625" bestFit="1" customWidth="1"/>
    <col min="260" max="260" width="12" bestFit="1" customWidth="1"/>
    <col min="261" max="261" width="12.28515625" bestFit="1" customWidth="1"/>
    <col min="262" max="262" width="9" bestFit="1" customWidth="1"/>
    <col min="263" max="263" width="12.140625" bestFit="1" customWidth="1"/>
    <col min="512" max="512" width="45.7109375" customWidth="1"/>
    <col min="513" max="513" width="11.5703125" bestFit="1" customWidth="1"/>
    <col min="514" max="514" width="12" bestFit="1" customWidth="1"/>
    <col min="515" max="515" width="12.28515625" bestFit="1" customWidth="1"/>
    <col min="516" max="516" width="12" bestFit="1" customWidth="1"/>
    <col min="517" max="517" width="12.28515625" bestFit="1" customWidth="1"/>
    <col min="518" max="518" width="9" bestFit="1" customWidth="1"/>
    <col min="519" max="519" width="12.140625" bestFit="1" customWidth="1"/>
    <col min="768" max="768" width="45.7109375" customWidth="1"/>
    <col min="769" max="769" width="11.5703125" bestFit="1" customWidth="1"/>
    <col min="770" max="770" width="12" bestFit="1" customWidth="1"/>
    <col min="771" max="771" width="12.28515625" bestFit="1" customWidth="1"/>
    <col min="772" max="772" width="12" bestFit="1" customWidth="1"/>
    <col min="773" max="773" width="12.28515625" bestFit="1" customWidth="1"/>
    <col min="774" max="774" width="9" bestFit="1" customWidth="1"/>
    <col min="775" max="775" width="12.140625" bestFit="1" customWidth="1"/>
    <col min="1024" max="1024" width="45.7109375" customWidth="1"/>
    <col min="1025" max="1025" width="11.5703125" bestFit="1" customWidth="1"/>
    <col min="1026" max="1026" width="12" bestFit="1" customWidth="1"/>
    <col min="1027" max="1027" width="12.28515625" bestFit="1" customWidth="1"/>
    <col min="1028" max="1028" width="12" bestFit="1" customWidth="1"/>
    <col min="1029" max="1029" width="12.28515625" bestFit="1" customWidth="1"/>
    <col min="1030" max="1030" width="9" bestFit="1" customWidth="1"/>
    <col min="1031" max="1031" width="12.140625" bestFit="1" customWidth="1"/>
    <col min="1280" max="1280" width="45.7109375" customWidth="1"/>
    <col min="1281" max="1281" width="11.5703125" bestFit="1" customWidth="1"/>
    <col min="1282" max="1282" width="12" bestFit="1" customWidth="1"/>
    <col min="1283" max="1283" width="12.28515625" bestFit="1" customWidth="1"/>
    <col min="1284" max="1284" width="12" bestFit="1" customWidth="1"/>
    <col min="1285" max="1285" width="12.28515625" bestFit="1" customWidth="1"/>
    <col min="1286" max="1286" width="9" bestFit="1" customWidth="1"/>
    <col min="1287" max="1287" width="12.140625" bestFit="1" customWidth="1"/>
    <col min="1536" max="1536" width="45.7109375" customWidth="1"/>
    <col min="1537" max="1537" width="11.5703125" bestFit="1" customWidth="1"/>
    <col min="1538" max="1538" width="12" bestFit="1" customWidth="1"/>
    <col min="1539" max="1539" width="12.28515625" bestFit="1" customWidth="1"/>
    <col min="1540" max="1540" width="12" bestFit="1" customWidth="1"/>
    <col min="1541" max="1541" width="12.28515625" bestFit="1" customWidth="1"/>
    <col min="1542" max="1542" width="9" bestFit="1" customWidth="1"/>
    <col min="1543" max="1543" width="12.140625" bestFit="1" customWidth="1"/>
    <col min="1792" max="1792" width="45.7109375" customWidth="1"/>
    <col min="1793" max="1793" width="11.5703125" bestFit="1" customWidth="1"/>
    <col min="1794" max="1794" width="12" bestFit="1" customWidth="1"/>
    <col min="1795" max="1795" width="12.28515625" bestFit="1" customWidth="1"/>
    <col min="1796" max="1796" width="12" bestFit="1" customWidth="1"/>
    <col min="1797" max="1797" width="12.28515625" bestFit="1" customWidth="1"/>
    <col min="1798" max="1798" width="9" bestFit="1" customWidth="1"/>
    <col min="1799" max="1799" width="12.140625" bestFit="1" customWidth="1"/>
    <col min="2048" max="2048" width="45.7109375" customWidth="1"/>
    <col min="2049" max="2049" width="11.5703125" bestFit="1" customWidth="1"/>
    <col min="2050" max="2050" width="12" bestFit="1" customWidth="1"/>
    <col min="2051" max="2051" width="12.28515625" bestFit="1" customWidth="1"/>
    <col min="2052" max="2052" width="12" bestFit="1" customWidth="1"/>
    <col min="2053" max="2053" width="12.28515625" bestFit="1" customWidth="1"/>
    <col min="2054" max="2054" width="9" bestFit="1" customWidth="1"/>
    <col min="2055" max="2055" width="12.140625" bestFit="1" customWidth="1"/>
    <col min="2304" max="2304" width="45.7109375" customWidth="1"/>
    <col min="2305" max="2305" width="11.5703125" bestFit="1" customWidth="1"/>
    <col min="2306" max="2306" width="12" bestFit="1" customWidth="1"/>
    <col min="2307" max="2307" width="12.28515625" bestFit="1" customWidth="1"/>
    <col min="2308" max="2308" width="12" bestFit="1" customWidth="1"/>
    <col min="2309" max="2309" width="12.28515625" bestFit="1" customWidth="1"/>
    <col min="2310" max="2310" width="9" bestFit="1" customWidth="1"/>
    <col min="2311" max="2311" width="12.140625" bestFit="1" customWidth="1"/>
    <col min="2560" max="2560" width="45.7109375" customWidth="1"/>
    <col min="2561" max="2561" width="11.5703125" bestFit="1" customWidth="1"/>
    <col min="2562" max="2562" width="12" bestFit="1" customWidth="1"/>
    <col min="2563" max="2563" width="12.28515625" bestFit="1" customWidth="1"/>
    <col min="2564" max="2564" width="12" bestFit="1" customWidth="1"/>
    <col min="2565" max="2565" width="12.28515625" bestFit="1" customWidth="1"/>
    <col min="2566" max="2566" width="9" bestFit="1" customWidth="1"/>
    <col min="2567" max="2567" width="12.140625" bestFit="1" customWidth="1"/>
    <col min="2816" max="2816" width="45.7109375" customWidth="1"/>
    <col min="2817" max="2817" width="11.5703125" bestFit="1" customWidth="1"/>
    <col min="2818" max="2818" width="12" bestFit="1" customWidth="1"/>
    <col min="2819" max="2819" width="12.28515625" bestFit="1" customWidth="1"/>
    <col min="2820" max="2820" width="12" bestFit="1" customWidth="1"/>
    <col min="2821" max="2821" width="12.28515625" bestFit="1" customWidth="1"/>
    <col min="2822" max="2822" width="9" bestFit="1" customWidth="1"/>
    <col min="2823" max="2823" width="12.140625" bestFit="1" customWidth="1"/>
    <col min="3072" max="3072" width="45.7109375" customWidth="1"/>
    <col min="3073" max="3073" width="11.5703125" bestFit="1" customWidth="1"/>
    <col min="3074" max="3074" width="12" bestFit="1" customWidth="1"/>
    <col min="3075" max="3075" width="12.28515625" bestFit="1" customWidth="1"/>
    <col min="3076" max="3076" width="12" bestFit="1" customWidth="1"/>
    <col min="3077" max="3077" width="12.28515625" bestFit="1" customWidth="1"/>
    <col min="3078" max="3078" width="9" bestFit="1" customWidth="1"/>
    <col min="3079" max="3079" width="12.140625" bestFit="1" customWidth="1"/>
    <col min="3328" max="3328" width="45.7109375" customWidth="1"/>
    <col min="3329" max="3329" width="11.5703125" bestFit="1" customWidth="1"/>
    <col min="3330" max="3330" width="12" bestFit="1" customWidth="1"/>
    <col min="3331" max="3331" width="12.28515625" bestFit="1" customWidth="1"/>
    <col min="3332" max="3332" width="12" bestFit="1" customWidth="1"/>
    <col min="3333" max="3333" width="12.28515625" bestFit="1" customWidth="1"/>
    <col min="3334" max="3334" width="9" bestFit="1" customWidth="1"/>
    <col min="3335" max="3335" width="12.140625" bestFit="1" customWidth="1"/>
    <col min="3584" max="3584" width="45.7109375" customWidth="1"/>
    <col min="3585" max="3585" width="11.5703125" bestFit="1" customWidth="1"/>
    <col min="3586" max="3586" width="12" bestFit="1" customWidth="1"/>
    <col min="3587" max="3587" width="12.28515625" bestFit="1" customWidth="1"/>
    <col min="3588" max="3588" width="12" bestFit="1" customWidth="1"/>
    <col min="3589" max="3589" width="12.28515625" bestFit="1" customWidth="1"/>
    <col min="3590" max="3590" width="9" bestFit="1" customWidth="1"/>
    <col min="3591" max="3591" width="12.140625" bestFit="1" customWidth="1"/>
    <col min="3840" max="3840" width="45.7109375" customWidth="1"/>
    <col min="3841" max="3841" width="11.5703125" bestFit="1" customWidth="1"/>
    <col min="3842" max="3842" width="12" bestFit="1" customWidth="1"/>
    <col min="3843" max="3843" width="12.28515625" bestFit="1" customWidth="1"/>
    <col min="3844" max="3844" width="12" bestFit="1" customWidth="1"/>
    <col min="3845" max="3845" width="12.28515625" bestFit="1" customWidth="1"/>
    <col min="3846" max="3846" width="9" bestFit="1" customWidth="1"/>
    <col min="3847" max="3847" width="12.140625" bestFit="1" customWidth="1"/>
    <col min="4096" max="4096" width="45.7109375" customWidth="1"/>
    <col min="4097" max="4097" width="11.5703125" bestFit="1" customWidth="1"/>
    <col min="4098" max="4098" width="12" bestFit="1" customWidth="1"/>
    <col min="4099" max="4099" width="12.28515625" bestFit="1" customWidth="1"/>
    <col min="4100" max="4100" width="12" bestFit="1" customWidth="1"/>
    <col min="4101" max="4101" width="12.28515625" bestFit="1" customWidth="1"/>
    <col min="4102" max="4102" width="9" bestFit="1" customWidth="1"/>
    <col min="4103" max="4103" width="12.140625" bestFit="1" customWidth="1"/>
    <col min="4352" max="4352" width="45.7109375" customWidth="1"/>
    <col min="4353" max="4353" width="11.5703125" bestFit="1" customWidth="1"/>
    <col min="4354" max="4354" width="12" bestFit="1" customWidth="1"/>
    <col min="4355" max="4355" width="12.28515625" bestFit="1" customWidth="1"/>
    <col min="4356" max="4356" width="12" bestFit="1" customWidth="1"/>
    <col min="4357" max="4357" width="12.28515625" bestFit="1" customWidth="1"/>
    <col min="4358" max="4358" width="9" bestFit="1" customWidth="1"/>
    <col min="4359" max="4359" width="12.140625" bestFit="1" customWidth="1"/>
    <col min="4608" max="4608" width="45.7109375" customWidth="1"/>
    <col min="4609" max="4609" width="11.5703125" bestFit="1" customWidth="1"/>
    <col min="4610" max="4610" width="12" bestFit="1" customWidth="1"/>
    <col min="4611" max="4611" width="12.28515625" bestFit="1" customWidth="1"/>
    <col min="4612" max="4612" width="12" bestFit="1" customWidth="1"/>
    <col min="4613" max="4613" width="12.28515625" bestFit="1" customWidth="1"/>
    <col min="4614" max="4614" width="9" bestFit="1" customWidth="1"/>
    <col min="4615" max="4615" width="12.140625" bestFit="1" customWidth="1"/>
    <col min="4864" max="4864" width="45.7109375" customWidth="1"/>
    <col min="4865" max="4865" width="11.5703125" bestFit="1" customWidth="1"/>
    <col min="4866" max="4866" width="12" bestFit="1" customWidth="1"/>
    <col min="4867" max="4867" width="12.28515625" bestFit="1" customWidth="1"/>
    <col min="4868" max="4868" width="12" bestFit="1" customWidth="1"/>
    <col min="4869" max="4869" width="12.28515625" bestFit="1" customWidth="1"/>
    <col min="4870" max="4870" width="9" bestFit="1" customWidth="1"/>
    <col min="4871" max="4871" width="12.140625" bestFit="1" customWidth="1"/>
    <col min="5120" max="5120" width="45.7109375" customWidth="1"/>
    <col min="5121" max="5121" width="11.5703125" bestFit="1" customWidth="1"/>
    <col min="5122" max="5122" width="12" bestFit="1" customWidth="1"/>
    <col min="5123" max="5123" width="12.28515625" bestFit="1" customWidth="1"/>
    <col min="5124" max="5124" width="12" bestFit="1" customWidth="1"/>
    <col min="5125" max="5125" width="12.28515625" bestFit="1" customWidth="1"/>
    <col min="5126" max="5126" width="9" bestFit="1" customWidth="1"/>
    <col min="5127" max="5127" width="12.140625" bestFit="1" customWidth="1"/>
    <col min="5376" max="5376" width="45.7109375" customWidth="1"/>
    <col min="5377" max="5377" width="11.5703125" bestFit="1" customWidth="1"/>
    <col min="5378" max="5378" width="12" bestFit="1" customWidth="1"/>
    <col min="5379" max="5379" width="12.28515625" bestFit="1" customWidth="1"/>
    <col min="5380" max="5380" width="12" bestFit="1" customWidth="1"/>
    <col min="5381" max="5381" width="12.28515625" bestFit="1" customWidth="1"/>
    <col min="5382" max="5382" width="9" bestFit="1" customWidth="1"/>
    <col min="5383" max="5383" width="12.140625" bestFit="1" customWidth="1"/>
    <col min="5632" max="5632" width="45.7109375" customWidth="1"/>
    <col min="5633" max="5633" width="11.5703125" bestFit="1" customWidth="1"/>
    <col min="5634" max="5634" width="12" bestFit="1" customWidth="1"/>
    <col min="5635" max="5635" width="12.28515625" bestFit="1" customWidth="1"/>
    <col min="5636" max="5636" width="12" bestFit="1" customWidth="1"/>
    <col min="5637" max="5637" width="12.28515625" bestFit="1" customWidth="1"/>
    <col min="5638" max="5638" width="9" bestFit="1" customWidth="1"/>
    <col min="5639" max="5639" width="12.140625" bestFit="1" customWidth="1"/>
    <col min="5888" max="5888" width="45.7109375" customWidth="1"/>
    <col min="5889" max="5889" width="11.5703125" bestFit="1" customWidth="1"/>
    <col min="5890" max="5890" width="12" bestFit="1" customWidth="1"/>
    <col min="5891" max="5891" width="12.28515625" bestFit="1" customWidth="1"/>
    <col min="5892" max="5892" width="12" bestFit="1" customWidth="1"/>
    <col min="5893" max="5893" width="12.28515625" bestFit="1" customWidth="1"/>
    <col min="5894" max="5894" width="9" bestFit="1" customWidth="1"/>
    <col min="5895" max="5895" width="12.140625" bestFit="1" customWidth="1"/>
    <col min="6144" max="6144" width="45.7109375" customWidth="1"/>
    <col min="6145" max="6145" width="11.5703125" bestFit="1" customWidth="1"/>
    <col min="6146" max="6146" width="12" bestFit="1" customWidth="1"/>
    <col min="6147" max="6147" width="12.28515625" bestFit="1" customWidth="1"/>
    <col min="6148" max="6148" width="12" bestFit="1" customWidth="1"/>
    <col min="6149" max="6149" width="12.28515625" bestFit="1" customWidth="1"/>
    <col min="6150" max="6150" width="9" bestFit="1" customWidth="1"/>
    <col min="6151" max="6151" width="12.140625" bestFit="1" customWidth="1"/>
    <col min="6400" max="6400" width="45.7109375" customWidth="1"/>
    <col min="6401" max="6401" width="11.5703125" bestFit="1" customWidth="1"/>
    <col min="6402" max="6402" width="12" bestFit="1" customWidth="1"/>
    <col min="6403" max="6403" width="12.28515625" bestFit="1" customWidth="1"/>
    <col min="6404" max="6404" width="12" bestFit="1" customWidth="1"/>
    <col min="6405" max="6405" width="12.28515625" bestFit="1" customWidth="1"/>
    <col min="6406" max="6406" width="9" bestFit="1" customWidth="1"/>
    <col min="6407" max="6407" width="12.140625" bestFit="1" customWidth="1"/>
    <col min="6656" max="6656" width="45.7109375" customWidth="1"/>
    <col min="6657" max="6657" width="11.5703125" bestFit="1" customWidth="1"/>
    <col min="6658" max="6658" width="12" bestFit="1" customWidth="1"/>
    <col min="6659" max="6659" width="12.28515625" bestFit="1" customWidth="1"/>
    <col min="6660" max="6660" width="12" bestFit="1" customWidth="1"/>
    <col min="6661" max="6661" width="12.28515625" bestFit="1" customWidth="1"/>
    <col min="6662" max="6662" width="9" bestFit="1" customWidth="1"/>
    <col min="6663" max="6663" width="12.140625" bestFit="1" customWidth="1"/>
    <col min="6912" max="6912" width="45.7109375" customWidth="1"/>
    <col min="6913" max="6913" width="11.5703125" bestFit="1" customWidth="1"/>
    <col min="6914" max="6914" width="12" bestFit="1" customWidth="1"/>
    <col min="6915" max="6915" width="12.28515625" bestFit="1" customWidth="1"/>
    <col min="6916" max="6916" width="12" bestFit="1" customWidth="1"/>
    <col min="6917" max="6917" width="12.28515625" bestFit="1" customWidth="1"/>
    <col min="6918" max="6918" width="9" bestFit="1" customWidth="1"/>
    <col min="6919" max="6919" width="12.140625" bestFit="1" customWidth="1"/>
    <col min="7168" max="7168" width="45.7109375" customWidth="1"/>
    <col min="7169" max="7169" width="11.5703125" bestFit="1" customWidth="1"/>
    <col min="7170" max="7170" width="12" bestFit="1" customWidth="1"/>
    <col min="7171" max="7171" width="12.28515625" bestFit="1" customWidth="1"/>
    <col min="7172" max="7172" width="12" bestFit="1" customWidth="1"/>
    <col min="7173" max="7173" width="12.28515625" bestFit="1" customWidth="1"/>
    <col min="7174" max="7174" width="9" bestFit="1" customWidth="1"/>
    <col min="7175" max="7175" width="12.140625" bestFit="1" customWidth="1"/>
    <col min="7424" max="7424" width="45.7109375" customWidth="1"/>
    <col min="7425" max="7425" width="11.5703125" bestFit="1" customWidth="1"/>
    <col min="7426" max="7426" width="12" bestFit="1" customWidth="1"/>
    <col min="7427" max="7427" width="12.28515625" bestFit="1" customWidth="1"/>
    <col min="7428" max="7428" width="12" bestFit="1" customWidth="1"/>
    <col min="7429" max="7429" width="12.28515625" bestFit="1" customWidth="1"/>
    <col min="7430" max="7430" width="9" bestFit="1" customWidth="1"/>
    <col min="7431" max="7431" width="12.140625" bestFit="1" customWidth="1"/>
    <col min="7680" max="7680" width="45.7109375" customWidth="1"/>
    <col min="7681" max="7681" width="11.5703125" bestFit="1" customWidth="1"/>
    <col min="7682" max="7682" width="12" bestFit="1" customWidth="1"/>
    <col min="7683" max="7683" width="12.28515625" bestFit="1" customWidth="1"/>
    <col min="7684" max="7684" width="12" bestFit="1" customWidth="1"/>
    <col min="7685" max="7685" width="12.28515625" bestFit="1" customWidth="1"/>
    <col min="7686" max="7686" width="9" bestFit="1" customWidth="1"/>
    <col min="7687" max="7687" width="12.140625" bestFit="1" customWidth="1"/>
    <col min="7936" max="7936" width="45.7109375" customWidth="1"/>
    <col min="7937" max="7937" width="11.5703125" bestFit="1" customWidth="1"/>
    <col min="7938" max="7938" width="12" bestFit="1" customWidth="1"/>
    <col min="7939" max="7939" width="12.28515625" bestFit="1" customWidth="1"/>
    <col min="7940" max="7940" width="12" bestFit="1" customWidth="1"/>
    <col min="7941" max="7941" width="12.28515625" bestFit="1" customWidth="1"/>
    <col min="7942" max="7942" width="9" bestFit="1" customWidth="1"/>
    <col min="7943" max="7943" width="12.140625" bestFit="1" customWidth="1"/>
    <col min="8192" max="8192" width="45.7109375" customWidth="1"/>
    <col min="8193" max="8193" width="11.5703125" bestFit="1" customWidth="1"/>
    <col min="8194" max="8194" width="12" bestFit="1" customWidth="1"/>
    <col min="8195" max="8195" width="12.28515625" bestFit="1" customWidth="1"/>
    <col min="8196" max="8196" width="12" bestFit="1" customWidth="1"/>
    <col min="8197" max="8197" width="12.28515625" bestFit="1" customWidth="1"/>
    <col min="8198" max="8198" width="9" bestFit="1" customWidth="1"/>
    <col min="8199" max="8199" width="12.140625" bestFit="1" customWidth="1"/>
    <col min="8448" max="8448" width="45.7109375" customWidth="1"/>
    <col min="8449" max="8449" width="11.5703125" bestFit="1" customWidth="1"/>
    <col min="8450" max="8450" width="12" bestFit="1" customWidth="1"/>
    <col min="8451" max="8451" width="12.28515625" bestFit="1" customWidth="1"/>
    <col min="8452" max="8452" width="12" bestFit="1" customWidth="1"/>
    <col min="8453" max="8453" width="12.28515625" bestFit="1" customWidth="1"/>
    <col min="8454" max="8454" width="9" bestFit="1" customWidth="1"/>
    <col min="8455" max="8455" width="12.140625" bestFit="1" customWidth="1"/>
    <col min="8704" max="8704" width="45.7109375" customWidth="1"/>
    <col min="8705" max="8705" width="11.5703125" bestFit="1" customWidth="1"/>
    <col min="8706" max="8706" width="12" bestFit="1" customWidth="1"/>
    <col min="8707" max="8707" width="12.28515625" bestFit="1" customWidth="1"/>
    <col min="8708" max="8708" width="12" bestFit="1" customWidth="1"/>
    <col min="8709" max="8709" width="12.28515625" bestFit="1" customWidth="1"/>
    <col min="8710" max="8710" width="9" bestFit="1" customWidth="1"/>
    <col min="8711" max="8711" width="12.140625" bestFit="1" customWidth="1"/>
    <col min="8960" max="8960" width="45.7109375" customWidth="1"/>
    <col min="8961" max="8961" width="11.5703125" bestFit="1" customWidth="1"/>
    <col min="8962" max="8962" width="12" bestFit="1" customWidth="1"/>
    <col min="8963" max="8963" width="12.28515625" bestFit="1" customWidth="1"/>
    <col min="8964" max="8964" width="12" bestFit="1" customWidth="1"/>
    <col min="8965" max="8965" width="12.28515625" bestFit="1" customWidth="1"/>
    <col min="8966" max="8966" width="9" bestFit="1" customWidth="1"/>
    <col min="8967" max="8967" width="12.140625" bestFit="1" customWidth="1"/>
    <col min="9216" max="9216" width="45.7109375" customWidth="1"/>
    <col min="9217" max="9217" width="11.5703125" bestFit="1" customWidth="1"/>
    <col min="9218" max="9218" width="12" bestFit="1" customWidth="1"/>
    <col min="9219" max="9219" width="12.28515625" bestFit="1" customWidth="1"/>
    <col min="9220" max="9220" width="12" bestFit="1" customWidth="1"/>
    <col min="9221" max="9221" width="12.28515625" bestFit="1" customWidth="1"/>
    <col min="9222" max="9222" width="9" bestFit="1" customWidth="1"/>
    <col min="9223" max="9223" width="12.140625" bestFit="1" customWidth="1"/>
    <col min="9472" max="9472" width="45.7109375" customWidth="1"/>
    <col min="9473" max="9473" width="11.5703125" bestFit="1" customWidth="1"/>
    <col min="9474" max="9474" width="12" bestFit="1" customWidth="1"/>
    <col min="9475" max="9475" width="12.28515625" bestFit="1" customWidth="1"/>
    <col min="9476" max="9476" width="12" bestFit="1" customWidth="1"/>
    <col min="9477" max="9477" width="12.28515625" bestFit="1" customWidth="1"/>
    <col min="9478" max="9478" width="9" bestFit="1" customWidth="1"/>
    <col min="9479" max="9479" width="12.140625" bestFit="1" customWidth="1"/>
    <col min="9728" max="9728" width="45.7109375" customWidth="1"/>
    <col min="9729" max="9729" width="11.5703125" bestFit="1" customWidth="1"/>
    <col min="9730" max="9730" width="12" bestFit="1" customWidth="1"/>
    <col min="9731" max="9731" width="12.28515625" bestFit="1" customWidth="1"/>
    <col min="9732" max="9732" width="12" bestFit="1" customWidth="1"/>
    <col min="9733" max="9733" width="12.28515625" bestFit="1" customWidth="1"/>
    <col min="9734" max="9734" width="9" bestFit="1" customWidth="1"/>
    <col min="9735" max="9735" width="12.140625" bestFit="1" customWidth="1"/>
    <col min="9984" max="9984" width="45.7109375" customWidth="1"/>
    <col min="9985" max="9985" width="11.5703125" bestFit="1" customWidth="1"/>
    <col min="9986" max="9986" width="12" bestFit="1" customWidth="1"/>
    <col min="9987" max="9987" width="12.28515625" bestFit="1" customWidth="1"/>
    <col min="9988" max="9988" width="12" bestFit="1" customWidth="1"/>
    <col min="9989" max="9989" width="12.28515625" bestFit="1" customWidth="1"/>
    <col min="9990" max="9990" width="9" bestFit="1" customWidth="1"/>
    <col min="9991" max="9991" width="12.140625" bestFit="1" customWidth="1"/>
    <col min="10240" max="10240" width="45.7109375" customWidth="1"/>
    <col min="10241" max="10241" width="11.5703125" bestFit="1" customWidth="1"/>
    <col min="10242" max="10242" width="12" bestFit="1" customWidth="1"/>
    <col min="10243" max="10243" width="12.28515625" bestFit="1" customWidth="1"/>
    <col min="10244" max="10244" width="12" bestFit="1" customWidth="1"/>
    <col min="10245" max="10245" width="12.28515625" bestFit="1" customWidth="1"/>
    <col min="10246" max="10246" width="9" bestFit="1" customWidth="1"/>
    <col min="10247" max="10247" width="12.140625" bestFit="1" customWidth="1"/>
    <col min="10496" max="10496" width="45.7109375" customWidth="1"/>
    <col min="10497" max="10497" width="11.5703125" bestFit="1" customWidth="1"/>
    <col min="10498" max="10498" width="12" bestFit="1" customWidth="1"/>
    <col min="10499" max="10499" width="12.28515625" bestFit="1" customWidth="1"/>
    <col min="10500" max="10500" width="12" bestFit="1" customWidth="1"/>
    <col min="10501" max="10501" width="12.28515625" bestFit="1" customWidth="1"/>
    <col min="10502" max="10502" width="9" bestFit="1" customWidth="1"/>
    <col min="10503" max="10503" width="12.140625" bestFit="1" customWidth="1"/>
    <col min="10752" max="10752" width="45.7109375" customWidth="1"/>
    <col min="10753" max="10753" width="11.5703125" bestFit="1" customWidth="1"/>
    <col min="10754" max="10754" width="12" bestFit="1" customWidth="1"/>
    <col min="10755" max="10755" width="12.28515625" bestFit="1" customWidth="1"/>
    <col min="10756" max="10756" width="12" bestFit="1" customWidth="1"/>
    <col min="10757" max="10757" width="12.28515625" bestFit="1" customWidth="1"/>
    <col min="10758" max="10758" width="9" bestFit="1" customWidth="1"/>
    <col min="10759" max="10759" width="12.140625" bestFit="1" customWidth="1"/>
    <col min="11008" max="11008" width="45.7109375" customWidth="1"/>
    <col min="11009" max="11009" width="11.5703125" bestFit="1" customWidth="1"/>
    <col min="11010" max="11010" width="12" bestFit="1" customWidth="1"/>
    <col min="11011" max="11011" width="12.28515625" bestFit="1" customWidth="1"/>
    <col min="11012" max="11012" width="12" bestFit="1" customWidth="1"/>
    <col min="11013" max="11013" width="12.28515625" bestFit="1" customWidth="1"/>
    <col min="11014" max="11014" width="9" bestFit="1" customWidth="1"/>
    <col min="11015" max="11015" width="12.140625" bestFit="1" customWidth="1"/>
    <col min="11264" max="11264" width="45.7109375" customWidth="1"/>
    <col min="11265" max="11265" width="11.5703125" bestFit="1" customWidth="1"/>
    <col min="11266" max="11266" width="12" bestFit="1" customWidth="1"/>
    <col min="11267" max="11267" width="12.28515625" bestFit="1" customWidth="1"/>
    <col min="11268" max="11268" width="12" bestFit="1" customWidth="1"/>
    <col min="11269" max="11269" width="12.28515625" bestFit="1" customWidth="1"/>
    <col min="11270" max="11270" width="9" bestFit="1" customWidth="1"/>
    <col min="11271" max="11271" width="12.140625" bestFit="1" customWidth="1"/>
    <col min="11520" max="11520" width="45.7109375" customWidth="1"/>
    <col min="11521" max="11521" width="11.5703125" bestFit="1" customWidth="1"/>
    <col min="11522" max="11522" width="12" bestFit="1" customWidth="1"/>
    <col min="11523" max="11523" width="12.28515625" bestFit="1" customWidth="1"/>
    <col min="11524" max="11524" width="12" bestFit="1" customWidth="1"/>
    <col min="11525" max="11525" width="12.28515625" bestFit="1" customWidth="1"/>
    <col min="11526" max="11526" width="9" bestFit="1" customWidth="1"/>
    <col min="11527" max="11527" width="12.140625" bestFit="1" customWidth="1"/>
    <col min="11776" max="11776" width="45.7109375" customWidth="1"/>
    <col min="11777" max="11777" width="11.5703125" bestFit="1" customWidth="1"/>
    <col min="11778" max="11778" width="12" bestFit="1" customWidth="1"/>
    <col min="11779" max="11779" width="12.28515625" bestFit="1" customWidth="1"/>
    <col min="11780" max="11780" width="12" bestFit="1" customWidth="1"/>
    <col min="11781" max="11781" width="12.28515625" bestFit="1" customWidth="1"/>
    <col min="11782" max="11782" width="9" bestFit="1" customWidth="1"/>
    <col min="11783" max="11783" width="12.140625" bestFit="1" customWidth="1"/>
    <col min="12032" max="12032" width="45.7109375" customWidth="1"/>
    <col min="12033" max="12033" width="11.5703125" bestFit="1" customWidth="1"/>
    <col min="12034" max="12034" width="12" bestFit="1" customWidth="1"/>
    <col min="12035" max="12035" width="12.28515625" bestFit="1" customWidth="1"/>
    <col min="12036" max="12036" width="12" bestFit="1" customWidth="1"/>
    <col min="12037" max="12037" width="12.28515625" bestFit="1" customWidth="1"/>
    <col min="12038" max="12038" width="9" bestFit="1" customWidth="1"/>
    <col min="12039" max="12039" width="12.140625" bestFit="1" customWidth="1"/>
    <col min="12288" max="12288" width="45.7109375" customWidth="1"/>
    <col min="12289" max="12289" width="11.5703125" bestFit="1" customWidth="1"/>
    <col min="12290" max="12290" width="12" bestFit="1" customWidth="1"/>
    <col min="12291" max="12291" width="12.28515625" bestFit="1" customWidth="1"/>
    <col min="12292" max="12292" width="12" bestFit="1" customWidth="1"/>
    <col min="12293" max="12293" width="12.28515625" bestFit="1" customWidth="1"/>
    <col min="12294" max="12294" width="9" bestFit="1" customWidth="1"/>
    <col min="12295" max="12295" width="12.140625" bestFit="1" customWidth="1"/>
    <col min="12544" max="12544" width="45.7109375" customWidth="1"/>
    <col min="12545" max="12545" width="11.5703125" bestFit="1" customWidth="1"/>
    <col min="12546" max="12546" width="12" bestFit="1" customWidth="1"/>
    <col min="12547" max="12547" width="12.28515625" bestFit="1" customWidth="1"/>
    <col min="12548" max="12548" width="12" bestFit="1" customWidth="1"/>
    <col min="12549" max="12549" width="12.28515625" bestFit="1" customWidth="1"/>
    <col min="12550" max="12550" width="9" bestFit="1" customWidth="1"/>
    <col min="12551" max="12551" width="12.140625" bestFit="1" customWidth="1"/>
    <col min="12800" max="12800" width="45.7109375" customWidth="1"/>
    <col min="12801" max="12801" width="11.5703125" bestFit="1" customWidth="1"/>
    <col min="12802" max="12802" width="12" bestFit="1" customWidth="1"/>
    <col min="12803" max="12803" width="12.28515625" bestFit="1" customWidth="1"/>
    <col min="12804" max="12804" width="12" bestFit="1" customWidth="1"/>
    <col min="12805" max="12805" width="12.28515625" bestFit="1" customWidth="1"/>
    <col min="12806" max="12806" width="9" bestFit="1" customWidth="1"/>
    <col min="12807" max="12807" width="12.140625" bestFit="1" customWidth="1"/>
    <col min="13056" max="13056" width="45.7109375" customWidth="1"/>
    <col min="13057" max="13057" width="11.5703125" bestFit="1" customWidth="1"/>
    <col min="13058" max="13058" width="12" bestFit="1" customWidth="1"/>
    <col min="13059" max="13059" width="12.28515625" bestFit="1" customWidth="1"/>
    <col min="13060" max="13060" width="12" bestFit="1" customWidth="1"/>
    <col min="13061" max="13061" width="12.28515625" bestFit="1" customWidth="1"/>
    <col min="13062" max="13062" width="9" bestFit="1" customWidth="1"/>
    <col min="13063" max="13063" width="12.140625" bestFit="1" customWidth="1"/>
    <col min="13312" max="13312" width="45.7109375" customWidth="1"/>
    <col min="13313" max="13313" width="11.5703125" bestFit="1" customWidth="1"/>
    <col min="13314" max="13314" width="12" bestFit="1" customWidth="1"/>
    <col min="13315" max="13315" width="12.28515625" bestFit="1" customWidth="1"/>
    <col min="13316" max="13316" width="12" bestFit="1" customWidth="1"/>
    <col min="13317" max="13317" width="12.28515625" bestFit="1" customWidth="1"/>
    <col min="13318" max="13318" width="9" bestFit="1" customWidth="1"/>
    <col min="13319" max="13319" width="12.140625" bestFit="1" customWidth="1"/>
    <col min="13568" max="13568" width="45.7109375" customWidth="1"/>
    <col min="13569" max="13569" width="11.5703125" bestFit="1" customWidth="1"/>
    <col min="13570" max="13570" width="12" bestFit="1" customWidth="1"/>
    <col min="13571" max="13571" width="12.28515625" bestFit="1" customWidth="1"/>
    <col min="13572" max="13572" width="12" bestFit="1" customWidth="1"/>
    <col min="13573" max="13573" width="12.28515625" bestFit="1" customWidth="1"/>
    <col min="13574" max="13574" width="9" bestFit="1" customWidth="1"/>
    <col min="13575" max="13575" width="12.140625" bestFit="1" customWidth="1"/>
    <col min="13824" max="13824" width="45.7109375" customWidth="1"/>
    <col min="13825" max="13825" width="11.5703125" bestFit="1" customWidth="1"/>
    <col min="13826" max="13826" width="12" bestFit="1" customWidth="1"/>
    <col min="13827" max="13827" width="12.28515625" bestFit="1" customWidth="1"/>
    <col min="13828" max="13828" width="12" bestFit="1" customWidth="1"/>
    <col min="13829" max="13829" width="12.28515625" bestFit="1" customWidth="1"/>
    <col min="13830" max="13830" width="9" bestFit="1" customWidth="1"/>
    <col min="13831" max="13831" width="12.140625" bestFit="1" customWidth="1"/>
    <col min="14080" max="14080" width="45.7109375" customWidth="1"/>
    <col min="14081" max="14081" width="11.5703125" bestFit="1" customWidth="1"/>
    <col min="14082" max="14082" width="12" bestFit="1" customWidth="1"/>
    <col min="14083" max="14083" width="12.28515625" bestFit="1" customWidth="1"/>
    <col min="14084" max="14084" width="12" bestFit="1" customWidth="1"/>
    <col min="14085" max="14085" width="12.28515625" bestFit="1" customWidth="1"/>
    <col min="14086" max="14086" width="9" bestFit="1" customWidth="1"/>
    <col min="14087" max="14087" width="12.140625" bestFit="1" customWidth="1"/>
    <col min="14336" max="14336" width="45.7109375" customWidth="1"/>
    <col min="14337" max="14337" width="11.5703125" bestFit="1" customWidth="1"/>
    <col min="14338" max="14338" width="12" bestFit="1" customWidth="1"/>
    <col min="14339" max="14339" width="12.28515625" bestFit="1" customWidth="1"/>
    <col min="14340" max="14340" width="12" bestFit="1" customWidth="1"/>
    <col min="14341" max="14341" width="12.28515625" bestFit="1" customWidth="1"/>
    <col min="14342" max="14342" width="9" bestFit="1" customWidth="1"/>
    <col min="14343" max="14343" width="12.140625" bestFit="1" customWidth="1"/>
    <col min="14592" max="14592" width="45.7109375" customWidth="1"/>
    <col min="14593" max="14593" width="11.5703125" bestFit="1" customWidth="1"/>
    <col min="14594" max="14594" width="12" bestFit="1" customWidth="1"/>
    <col min="14595" max="14595" width="12.28515625" bestFit="1" customWidth="1"/>
    <col min="14596" max="14596" width="12" bestFit="1" customWidth="1"/>
    <col min="14597" max="14597" width="12.28515625" bestFit="1" customWidth="1"/>
    <col min="14598" max="14598" width="9" bestFit="1" customWidth="1"/>
    <col min="14599" max="14599" width="12.140625" bestFit="1" customWidth="1"/>
    <col min="14848" max="14848" width="45.7109375" customWidth="1"/>
    <col min="14849" max="14849" width="11.5703125" bestFit="1" customWidth="1"/>
    <col min="14850" max="14850" width="12" bestFit="1" customWidth="1"/>
    <col min="14851" max="14851" width="12.28515625" bestFit="1" customWidth="1"/>
    <col min="14852" max="14852" width="12" bestFit="1" customWidth="1"/>
    <col min="14853" max="14853" width="12.28515625" bestFit="1" customWidth="1"/>
    <col min="14854" max="14854" width="9" bestFit="1" customWidth="1"/>
    <col min="14855" max="14855" width="12.140625" bestFit="1" customWidth="1"/>
    <col min="15104" max="15104" width="45.7109375" customWidth="1"/>
    <col min="15105" max="15105" width="11.5703125" bestFit="1" customWidth="1"/>
    <col min="15106" max="15106" width="12" bestFit="1" customWidth="1"/>
    <col min="15107" max="15107" width="12.28515625" bestFit="1" customWidth="1"/>
    <col min="15108" max="15108" width="12" bestFit="1" customWidth="1"/>
    <col min="15109" max="15109" width="12.28515625" bestFit="1" customWidth="1"/>
    <col min="15110" max="15110" width="9" bestFit="1" customWidth="1"/>
    <col min="15111" max="15111" width="12.140625" bestFit="1" customWidth="1"/>
    <col min="15360" max="15360" width="45.7109375" customWidth="1"/>
    <col min="15361" max="15361" width="11.5703125" bestFit="1" customWidth="1"/>
    <col min="15362" max="15362" width="12" bestFit="1" customWidth="1"/>
    <col min="15363" max="15363" width="12.28515625" bestFit="1" customWidth="1"/>
    <col min="15364" max="15364" width="12" bestFit="1" customWidth="1"/>
    <col min="15365" max="15365" width="12.28515625" bestFit="1" customWidth="1"/>
    <col min="15366" max="15366" width="9" bestFit="1" customWidth="1"/>
    <col min="15367" max="15367" width="12.140625" bestFit="1" customWidth="1"/>
    <col min="15616" max="15616" width="45.7109375" customWidth="1"/>
    <col min="15617" max="15617" width="11.5703125" bestFit="1" customWidth="1"/>
    <col min="15618" max="15618" width="12" bestFit="1" customWidth="1"/>
    <col min="15619" max="15619" width="12.28515625" bestFit="1" customWidth="1"/>
    <col min="15620" max="15620" width="12" bestFit="1" customWidth="1"/>
    <col min="15621" max="15621" width="12.28515625" bestFit="1" customWidth="1"/>
    <col min="15622" max="15622" width="9" bestFit="1" customWidth="1"/>
    <col min="15623" max="15623" width="12.140625" bestFit="1" customWidth="1"/>
    <col min="15872" max="15872" width="45.7109375" customWidth="1"/>
    <col min="15873" max="15873" width="11.5703125" bestFit="1" customWidth="1"/>
    <col min="15874" max="15874" width="12" bestFit="1" customWidth="1"/>
    <col min="15875" max="15875" width="12.28515625" bestFit="1" customWidth="1"/>
    <col min="15876" max="15876" width="12" bestFit="1" customWidth="1"/>
    <col min="15877" max="15877" width="12.28515625" bestFit="1" customWidth="1"/>
    <col min="15878" max="15878" width="9" bestFit="1" customWidth="1"/>
    <col min="15879" max="15879" width="12.140625" bestFit="1" customWidth="1"/>
    <col min="16128" max="16128" width="45.7109375" customWidth="1"/>
    <col min="16129" max="16129" width="11.5703125" bestFit="1" customWidth="1"/>
    <col min="16130" max="16130" width="12" bestFit="1" customWidth="1"/>
    <col min="16131" max="16131" width="12.28515625" bestFit="1" customWidth="1"/>
    <col min="16132" max="16132" width="12" bestFit="1" customWidth="1"/>
    <col min="16133" max="16133" width="12.28515625" bestFit="1" customWidth="1"/>
    <col min="16134" max="16134" width="9" bestFit="1" customWidth="1"/>
    <col min="16135" max="16135" width="12.140625" bestFit="1" customWidth="1"/>
  </cols>
  <sheetData>
    <row r="1" spans="1:7" ht="30.75" customHeight="1" x14ac:dyDescent="0.25">
      <c r="A1" s="234" t="s">
        <v>349</v>
      </c>
      <c r="B1" s="234"/>
      <c r="C1" s="234"/>
      <c r="D1" s="234"/>
      <c r="E1" s="234"/>
      <c r="F1" s="234"/>
      <c r="G1" s="234"/>
    </row>
    <row r="2" spans="1:7" x14ac:dyDescent="0.25">
      <c r="A2" s="126"/>
      <c r="B2" s="1"/>
      <c r="C2" s="2"/>
      <c r="D2" s="1"/>
      <c r="E2" s="2"/>
      <c r="F2" s="1"/>
      <c r="G2" s="30"/>
    </row>
    <row r="3" spans="1:7" ht="15" customHeight="1" x14ac:dyDescent="0.25">
      <c r="A3" s="275" t="s">
        <v>250</v>
      </c>
      <c r="B3" s="238" t="s">
        <v>1</v>
      </c>
      <c r="C3" s="239"/>
      <c r="D3" s="239"/>
      <c r="E3" s="240"/>
      <c r="F3" s="241" t="s">
        <v>321</v>
      </c>
      <c r="G3" s="242"/>
    </row>
    <row r="4" spans="1:7" ht="15" customHeight="1" x14ac:dyDescent="0.25">
      <c r="A4" s="276"/>
      <c r="B4" s="253" t="s">
        <v>35</v>
      </c>
      <c r="C4" s="254"/>
      <c r="D4" s="253" t="s">
        <v>323</v>
      </c>
      <c r="E4" s="254"/>
      <c r="F4" s="243"/>
      <c r="G4" s="244"/>
    </row>
    <row r="5" spans="1:7" x14ac:dyDescent="0.25">
      <c r="A5" s="276"/>
      <c r="B5" s="245"/>
      <c r="C5" s="255"/>
      <c r="D5" s="245"/>
      <c r="E5" s="255"/>
      <c r="F5" s="245"/>
      <c r="G5" s="246"/>
    </row>
    <row r="6" spans="1:7" ht="15" customHeight="1" x14ac:dyDescent="0.25">
      <c r="A6" s="276"/>
      <c r="B6" s="247" t="s">
        <v>318</v>
      </c>
      <c r="C6" s="247" t="s">
        <v>338</v>
      </c>
      <c r="D6" s="247" t="s">
        <v>318</v>
      </c>
      <c r="E6" s="247" t="s">
        <v>338</v>
      </c>
      <c r="F6" s="247" t="s">
        <v>241</v>
      </c>
      <c r="G6" s="250" t="s">
        <v>322</v>
      </c>
    </row>
    <row r="7" spans="1:7" x14ac:dyDescent="0.25">
      <c r="A7" s="276"/>
      <c r="B7" s="248"/>
      <c r="C7" s="248"/>
      <c r="D7" s="248"/>
      <c r="E7" s="248"/>
      <c r="F7" s="248"/>
      <c r="G7" s="251"/>
    </row>
    <row r="8" spans="1:7" x14ac:dyDescent="0.25">
      <c r="A8" s="277"/>
      <c r="B8" s="249"/>
      <c r="C8" s="249"/>
      <c r="D8" s="249"/>
      <c r="E8" s="249"/>
      <c r="F8" s="249"/>
      <c r="G8" s="252"/>
    </row>
    <row r="9" spans="1:7" x14ac:dyDescent="0.25">
      <c r="A9" s="99" t="s">
        <v>3</v>
      </c>
      <c r="B9" s="96">
        <v>1</v>
      </c>
      <c r="C9" s="96">
        <v>2</v>
      </c>
      <c r="D9" s="97">
        <v>3</v>
      </c>
      <c r="E9" s="96">
        <v>4</v>
      </c>
      <c r="F9" s="96">
        <v>5</v>
      </c>
      <c r="G9" s="98">
        <v>6</v>
      </c>
    </row>
    <row r="10" spans="1:7" x14ac:dyDescent="0.25">
      <c r="A10" s="126"/>
      <c r="B10" s="1"/>
      <c r="C10" s="2"/>
      <c r="D10" s="1"/>
      <c r="E10" s="2"/>
      <c r="F10" s="1"/>
      <c r="G10" s="1"/>
    </row>
    <row r="11" spans="1:7" x14ac:dyDescent="0.25">
      <c r="A11" s="198" t="s">
        <v>42</v>
      </c>
      <c r="B11" s="199">
        <v>1380451.0192370913</v>
      </c>
      <c r="C11" s="200">
        <v>99.986920689666675</v>
      </c>
      <c r="D11" s="199">
        <v>1418.1988248066646</v>
      </c>
      <c r="E11" s="200">
        <v>108.1890909073292</v>
      </c>
      <c r="F11" s="199">
        <v>572580.20377710182</v>
      </c>
      <c r="G11" s="199">
        <v>414.77763122194801</v>
      </c>
    </row>
    <row r="12" spans="1:7" x14ac:dyDescent="0.25">
      <c r="A12" s="201" t="s">
        <v>43</v>
      </c>
      <c r="B12" s="202"/>
      <c r="C12" s="203"/>
      <c r="D12" s="202"/>
      <c r="E12" s="203"/>
      <c r="F12" s="202"/>
      <c r="G12" s="202"/>
    </row>
    <row r="13" spans="1:7" x14ac:dyDescent="0.25">
      <c r="A13" s="198" t="s">
        <v>153</v>
      </c>
      <c r="B13" s="199">
        <v>471841.69272627897</v>
      </c>
      <c r="C13" s="200">
        <v>101.808766010112</v>
      </c>
      <c r="D13" s="199">
        <v>1698.1175134952825</v>
      </c>
      <c r="E13" s="200">
        <v>107.15910518670468</v>
      </c>
      <c r="F13" s="199">
        <v>198834.01978912382</v>
      </c>
      <c r="G13" s="199">
        <v>421.3998526503039</v>
      </c>
    </row>
    <row r="14" spans="1:7" x14ac:dyDescent="0.25">
      <c r="A14" s="201" t="s">
        <v>43</v>
      </c>
      <c r="B14" s="202"/>
      <c r="C14" s="203"/>
      <c r="D14" s="202"/>
      <c r="E14" s="203"/>
      <c r="F14" s="202"/>
      <c r="G14" s="202"/>
    </row>
    <row r="15" spans="1:7" x14ac:dyDescent="0.25">
      <c r="A15" s="198" t="s">
        <v>154</v>
      </c>
      <c r="B15" s="199">
        <v>430508.27438251197</v>
      </c>
      <c r="C15" s="200">
        <v>101.65121310370624</v>
      </c>
      <c r="D15" s="199">
        <v>1722.8332205044669</v>
      </c>
      <c r="E15" s="200">
        <v>107.49343243325858</v>
      </c>
      <c r="F15" s="199">
        <v>181536.99829059592</v>
      </c>
      <c r="G15" s="199">
        <v>421.68062518886239</v>
      </c>
    </row>
    <row r="16" spans="1:7" x14ac:dyDescent="0.25">
      <c r="A16" s="201" t="s">
        <v>155</v>
      </c>
      <c r="B16" s="204">
        <v>150950.71701778105</v>
      </c>
      <c r="C16" s="205">
        <v>103.70214404315196</v>
      </c>
      <c r="D16" s="204">
        <v>1669.7729282154539</v>
      </c>
      <c r="E16" s="205">
        <v>109.90020753753988</v>
      </c>
      <c r="F16" s="204">
        <v>63268.096834687021</v>
      </c>
      <c r="G16" s="204">
        <v>419.130813583578</v>
      </c>
    </row>
    <row r="17" spans="1:7" x14ac:dyDescent="0.25">
      <c r="A17" s="201" t="s">
        <v>156</v>
      </c>
      <c r="B17" s="204">
        <v>115615.62137245895</v>
      </c>
      <c r="C17" s="205">
        <v>97.960290978273278</v>
      </c>
      <c r="D17" s="204">
        <v>1732.0274643755254</v>
      </c>
      <c r="E17" s="205">
        <v>102.8307724799661</v>
      </c>
      <c r="F17" s="204">
        <v>49338.970490180538</v>
      </c>
      <c r="G17" s="204">
        <v>426.75003519838958</v>
      </c>
    </row>
    <row r="18" spans="1:7" x14ac:dyDescent="0.25">
      <c r="A18" s="201" t="s">
        <v>157</v>
      </c>
      <c r="B18" s="204">
        <v>79843.68101297399</v>
      </c>
      <c r="C18" s="205">
        <v>99.757821744527647</v>
      </c>
      <c r="D18" s="204">
        <v>1603.1794727245608</v>
      </c>
      <c r="E18" s="205">
        <v>107.0819021437589</v>
      </c>
      <c r="F18" s="204">
        <v>33930.98264885525</v>
      </c>
      <c r="G18" s="204">
        <v>424.96766454619899</v>
      </c>
    </row>
    <row r="19" spans="1:7" x14ac:dyDescent="0.25">
      <c r="A19" s="201" t="s">
        <v>158</v>
      </c>
      <c r="B19" s="204">
        <v>37871.005815656979</v>
      </c>
      <c r="C19" s="205">
        <v>95.08576641931522</v>
      </c>
      <c r="D19" s="204">
        <v>1962.4001856401767</v>
      </c>
      <c r="E19" s="205">
        <v>109.89453958384775</v>
      </c>
      <c r="F19" s="204">
        <v>15089.666920900172</v>
      </c>
      <c r="G19" s="204">
        <v>398.44906666465306</v>
      </c>
    </row>
    <row r="20" spans="1:7" x14ac:dyDescent="0.25">
      <c r="A20" s="201" t="s">
        <v>159</v>
      </c>
      <c r="B20" s="204">
        <v>46227.249163640983</v>
      </c>
      <c r="C20" s="205">
        <v>115.38175905613495</v>
      </c>
      <c r="D20" s="204">
        <v>1883.5056555342107</v>
      </c>
      <c r="E20" s="205">
        <v>111.16929348315018</v>
      </c>
      <c r="F20" s="204">
        <v>19909.281395973005</v>
      </c>
      <c r="G20" s="204">
        <v>430.68280627072676</v>
      </c>
    </row>
    <row r="21" spans="1:7" x14ac:dyDescent="0.25">
      <c r="A21" s="201"/>
      <c r="B21" s="204"/>
      <c r="C21" s="205"/>
      <c r="D21" s="204"/>
      <c r="E21" s="205"/>
      <c r="F21" s="204"/>
      <c r="G21" s="204"/>
    </row>
    <row r="22" spans="1:7" x14ac:dyDescent="0.25">
      <c r="A22" s="201" t="s">
        <v>160</v>
      </c>
      <c r="B22" s="204">
        <v>17620.417380259991</v>
      </c>
      <c r="C22" s="205">
        <v>107.34029010792048</v>
      </c>
      <c r="D22" s="204">
        <v>1496.0237379973532</v>
      </c>
      <c r="E22" s="205">
        <v>101.90856098383149</v>
      </c>
      <c r="F22" s="204">
        <v>7283.94567073495</v>
      </c>
      <c r="G22" s="204">
        <v>413.38099510032578</v>
      </c>
    </row>
    <row r="23" spans="1:7" x14ac:dyDescent="0.25">
      <c r="A23" s="201" t="s">
        <v>161</v>
      </c>
      <c r="B23" s="204">
        <v>8555.0895813110019</v>
      </c>
      <c r="C23" s="205">
        <v>98.636270051018471</v>
      </c>
      <c r="D23" s="204">
        <v>1476.7890696552274</v>
      </c>
      <c r="E23" s="205">
        <v>105.31414863817365</v>
      </c>
      <c r="F23" s="204">
        <v>3623.7318093588101</v>
      </c>
      <c r="G23" s="204">
        <v>423.57613849830676</v>
      </c>
    </row>
    <row r="24" spans="1:7" x14ac:dyDescent="0.25">
      <c r="A24" s="201" t="s">
        <v>162</v>
      </c>
      <c r="B24" s="204">
        <v>15157.911382196002</v>
      </c>
      <c r="C24" s="205">
        <v>102.04031939685856</v>
      </c>
      <c r="D24" s="204">
        <v>1355.9955083099803</v>
      </c>
      <c r="E24" s="205">
        <v>103.90171051940406</v>
      </c>
      <c r="F24" s="204">
        <v>6389.3440184341207</v>
      </c>
      <c r="G24" s="204">
        <v>421.51876055554987</v>
      </c>
    </row>
    <row r="25" spans="1:7" x14ac:dyDescent="0.25">
      <c r="A25" s="201" t="s">
        <v>43</v>
      </c>
      <c r="B25" s="202"/>
      <c r="C25" s="203"/>
      <c r="D25" s="202"/>
      <c r="E25" s="203"/>
      <c r="F25" s="202"/>
      <c r="G25" s="202"/>
    </row>
    <row r="26" spans="1:7" x14ac:dyDescent="0.25">
      <c r="A26" s="198" t="s">
        <v>163</v>
      </c>
      <c r="B26" s="199">
        <v>113080.90048370096</v>
      </c>
      <c r="C26" s="200">
        <v>100.10667659985471</v>
      </c>
      <c r="D26" s="199">
        <v>1356.8196264296232</v>
      </c>
      <c r="E26" s="200">
        <v>107.28132274323001</v>
      </c>
      <c r="F26" s="199">
        <v>47030.261762845745</v>
      </c>
      <c r="G26" s="199">
        <v>415.89925055137348</v>
      </c>
    </row>
    <row r="27" spans="1:7" x14ac:dyDescent="0.25">
      <c r="A27" s="201" t="s">
        <v>43</v>
      </c>
      <c r="B27" s="202"/>
      <c r="C27" s="203"/>
      <c r="D27" s="202"/>
      <c r="E27" s="203"/>
      <c r="F27" s="202"/>
      <c r="G27" s="202"/>
    </row>
    <row r="28" spans="1:7" x14ac:dyDescent="0.25">
      <c r="A28" s="201" t="s">
        <v>164</v>
      </c>
      <c r="B28" s="204">
        <v>21137.538196129972</v>
      </c>
      <c r="C28" s="205">
        <v>104.74379166482213</v>
      </c>
      <c r="D28" s="204">
        <v>1105.7932058229883</v>
      </c>
      <c r="E28" s="205">
        <v>106.8482318196138</v>
      </c>
      <c r="F28" s="204">
        <v>8873.3822762326599</v>
      </c>
      <c r="G28" s="204">
        <v>419.79260753540677</v>
      </c>
    </row>
    <row r="29" spans="1:7" x14ac:dyDescent="0.25">
      <c r="A29" s="201" t="s">
        <v>165</v>
      </c>
      <c r="B29" s="204">
        <v>15009.674893320003</v>
      </c>
      <c r="C29" s="205">
        <v>90.547370049343016</v>
      </c>
      <c r="D29" s="204">
        <v>1342.0681030163207</v>
      </c>
      <c r="E29" s="205">
        <v>113.16686757191586</v>
      </c>
      <c r="F29" s="204">
        <v>6532.8544038429209</v>
      </c>
      <c r="G29" s="204">
        <v>435.24289834887372</v>
      </c>
    </row>
    <row r="30" spans="1:7" x14ac:dyDescent="0.25">
      <c r="A30" s="201" t="s">
        <v>166</v>
      </c>
      <c r="B30" s="204">
        <v>6667.9235043450017</v>
      </c>
      <c r="C30" s="205">
        <v>97.514633532109187</v>
      </c>
      <c r="D30" s="204">
        <v>1437.1587048924428</v>
      </c>
      <c r="E30" s="205">
        <v>109.61001631910439</v>
      </c>
      <c r="F30" s="204">
        <v>2704.9318547345902</v>
      </c>
      <c r="G30" s="204">
        <v>405.66330027211359</v>
      </c>
    </row>
    <row r="31" spans="1:7" x14ac:dyDescent="0.25">
      <c r="A31" s="201" t="s">
        <v>167</v>
      </c>
      <c r="B31" s="204">
        <v>12503.770530095013</v>
      </c>
      <c r="C31" s="205">
        <v>97.695912763884536</v>
      </c>
      <c r="D31" s="204">
        <v>1408.7334062422003</v>
      </c>
      <c r="E31" s="205">
        <v>110.2448680514597</v>
      </c>
      <c r="F31" s="204">
        <v>5210.5254481275306</v>
      </c>
      <c r="G31" s="204">
        <v>416.71633653116447</v>
      </c>
    </row>
    <row r="32" spans="1:7" x14ac:dyDescent="0.25">
      <c r="A32" s="201" t="s">
        <v>168</v>
      </c>
      <c r="B32" s="204">
        <v>9208.6701904759993</v>
      </c>
      <c r="C32" s="205">
        <v>110.92965348384516</v>
      </c>
      <c r="D32" s="204">
        <v>1199.715530202245</v>
      </c>
      <c r="E32" s="205">
        <v>107.79049472404223</v>
      </c>
      <c r="F32" s="204">
        <v>3888.0946132856602</v>
      </c>
      <c r="G32" s="204">
        <v>422.22107349516045</v>
      </c>
    </row>
    <row r="33" spans="1:7" x14ac:dyDescent="0.25">
      <c r="A33" s="201" t="s">
        <v>169</v>
      </c>
      <c r="B33" s="204">
        <v>12984.545454613994</v>
      </c>
      <c r="C33" s="205">
        <v>100.46513747942865</v>
      </c>
      <c r="D33" s="204">
        <v>1314.7288788384974</v>
      </c>
      <c r="E33" s="205">
        <v>99.198630959549831</v>
      </c>
      <c r="F33" s="204">
        <v>5097.6428788167495</v>
      </c>
      <c r="G33" s="204">
        <v>392.59309435474523</v>
      </c>
    </row>
    <row r="34" spans="1:7" x14ac:dyDescent="0.25">
      <c r="A34" s="201" t="s">
        <v>170</v>
      </c>
      <c r="B34" s="204">
        <v>35568.777714720985</v>
      </c>
      <c r="C34" s="205">
        <v>100.64381160421425</v>
      </c>
      <c r="D34" s="204">
        <v>1534.9514809612383</v>
      </c>
      <c r="E34" s="205">
        <v>107.13943753084769</v>
      </c>
      <c r="F34" s="204">
        <v>14722.83028780564</v>
      </c>
      <c r="G34" s="204">
        <v>413.92567396861227</v>
      </c>
    </row>
    <row r="35" spans="1:7" x14ac:dyDescent="0.25">
      <c r="A35" s="201"/>
      <c r="B35" s="204"/>
      <c r="C35" s="205"/>
      <c r="D35" s="204"/>
      <c r="E35" s="205"/>
      <c r="F35" s="204"/>
      <c r="G35" s="204"/>
    </row>
    <row r="36" spans="1:7" x14ac:dyDescent="0.25">
      <c r="A36" s="198" t="s">
        <v>171</v>
      </c>
      <c r="B36" s="199">
        <v>132648.51585518193</v>
      </c>
      <c r="C36" s="200">
        <v>97.287588438063779</v>
      </c>
      <c r="D36" s="199">
        <v>1283.5056272185595</v>
      </c>
      <c r="E36" s="200">
        <v>108.01474785267904</v>
      </c>
      <c r="F36" s="199">
        <v>54034.982498885191</v>
      </c>
      <c r="G36" s="199">
        <v>407.35459534185378</v>
      </c>
    </row>
    <row r="37" spans="1:7" x14ac:dyDescent="0.25">
      <c r="A37" s="201"/>
      <c r="B37" s="204"/>
      <c r="C37" s="205"/>
      <c r="D37" s="204"/>
      <c r="E37" s="205"/>
      <c r="F37" s="204"/>
      <c r="G37" s="204"/>
    </row>
    <row r="38" spans="1:7" x14ac:dyDescent="0.25">
      <c r="A38" s="201" t="s">
        <v>172</v>
      </c>
      <c r="B38" s="204">
        <v>10004.063460499006</v>
      </c>
      <c r="C38" s="205">
        <v>107.78119726935564</v>
      </c>
      <c r="D38" s="204">
        <v>1190.1584152665625</v>
      </c>
      <c r="E38" s="205">
        <v>105.08471852403845</v>
      </c>
      <c r="F38" s="204">
        <v>4140.1783473395499</v>
      </c>
      <c r="G38" s="204">
        <v>413.84966855588459</v>
      </c>
    </row>
    <row r="39" spans="1:7" x14ac:dyDescent="0.25">
      <c r="A39" s="201" t="s">
        <v>173</v>
      </c>
      <c r="B39" s="204">
        <v>14322.721269366002</v>
      </c>
      <c r="C39" s="205">
        <v>100.80345685845198</v>
      </c>
      <c r="D39" s="204">
        <v>1314.5976470217875</v>
      </c>
      <c r="E39" s="205">
        <v>107.56564723237172</v>
      </c>
      <c r="F39" s="204">
        <v>5870.8921546059191</v>
      </c>
      <c r="G39" s="204">
        <v>409.90060786582603</v>
      </c>
    </row>
    <row r="40" spans="1:7" x14ac:dyDescent="0.25">
      <c r="A40" s="201" t="s">
        <v>174</v>
      </c>
      <c r="B40" s="204">
        <v>3618.5211917400006</v>
      </c>
      <c r="C40" s="205">
        <v>74.240192321784363</v>
      </c>
      <c r="D40" s="204">
        <v>1206.8725524773915</v>
      </c>
      <c r="E40" s="205">
        <v>105.96128199671344</v>
      </c>
      <c r="F40" s="204">
        <v>1462.1161244055199</v>
      </c>
      <c r="G40" s="204">
        <v>404.06454651781314</v>
      </c>
    </row>
    <row r="41" spans="1:7" x14ac:dyDescent="0.25">
      <c r="A41" s="201" t="s">
        <v>175</v>
      </c>
      <c r="B41" s="204">
        <v>16850.264638832999</v>
      </c>
      <c r="C41" s="205">
        <v>100.61853639248253</v>
      </c>
      <c r="D41" s="204">
        <v>1375.9471237785149</v>
      </c>
      <c r="E41" s="205">
        <v>106.91401917799786</v>
      </c>
      <c r="F41" s="204">
        <v>6707.4502076605504</v>
      </c>
      <c r="G41" s="204">
        <v>398.06200979197729</v>
      </c>
    </row>
    <row r="42" spans="1:7" x14ac:dyDescent="0.25">
      <c r="A42" s="201" t="s">
        <v>176</v>
      </c>
      <c r="B42" s="204">
        <v>7170.2250944579973</v>
      </c>
      <c r="C42" s="205">
        <v>105.50470119976043</v>
      </c>
      <c r="D42" s="204">
        <v>1074.0659178657488</v>
      </c>
      <c r="E42" s="205">
        <v>109.67131154628692</v>
      </c>
      <c r="F42" s="204">
        <v>2862.7281695390102</v>
      </c>
      <c r="G42" s="204">
        <v>399.25220363746558</v>
      </c>
    </row>
    <row r="43" spans="1:7" x14ac:dyDescent="0.25">
      <c r="A43" s="201" t="s">
        <v>177</v>
      </c>
      <c r="B43" s="204">
        <v>12033.164862696991</v>
      </c>
      <c r="C43" s="205">
        <v>89.637321756786932</v>
      </c>
      <c r="D43" s="204">
        <v>1322.9854319930298</v>
      </c>
      <c r="E43" s="205">
        <v>111.64624059529848</v>
      </c>
      <c r="F43" s="204">
        <v>4934.3445961739499</v>
      </c>
      <c r="G43" s="204">
        <v>410.06207863656044</v>
      </c>
    </row>
    <row r="44" spans="1:7" x14ac:dyDescent="0.25">
      <c r="A44" s="201" t="s">
        <v>178</v>
      </c>
      <c r="B44" s="204">
        <v>23651.749925243963</v>
      </c>
      <c r="C44" s="205">
        <v>91.546441736570259</v>
      </c>
      <c r="D44" s="204">
        <v>1162.0378539152327</v>
      </c>
      <c r="E44" s="205">
        <v>107.25051653277846</v>
      </c>
      <c r="F44" s="204">
        <v>9585.0986429025197</v>
      </c>
      <c r="G44" s="204">
        <v>405.25959699380053</v>
      </c>
    </row>
    <row r="45" spans="1:7" x14ac:dyDescent="0.25">
      <c r="A45" s="201" t="s">
        <v>179</v>
      </c>
      <c r="B45" s="204">
        <v>16740.602515879</v>
      </c>
      <c r="C45" s="205">
        <v>95.629079299045003</v>
      </c>
      <c r="D45" s="204">
        <v>1339.9485803538178</v>
      </c>
      <c r="E45" s="205">
        <v>106.38560469125852</v>
      </c>
      <c r="F45" s="204">
        <v>6573.7530217415506</v>
      </c>
      <c r="G45" s="204">
        <v>392.68317944387809</v>
      </c>
    </row>
    <row r="46" spans="1:7" x14ac:dyDescent="0.25">
      <c r="A46" s="201" t="s">
        <v>180</v>
      </c>
      <c r="B46" s="204">
        <v>28257.202896465977</v>
      </c>
      <c r="C46" s="205">
        <v>102.10850032875882</v>
      </c>
      <c r="D46" s="204">
        <v>1360.0476347969538</v>
      </c>
      <c r="E46" s="205">
        <v>109.31303873532126</v>
      </c>
      <c r="F46" s="204">
        <v>11898.42123451664</v>
      </c>
      <c r="G46" s="204">
        <v>421.07569097027402</v>
      </c>
    </row>
    <row r="47" spans="1:7" x14ac:dyDescent="0.25">
      <c r="A47" s="201"/>
      <c r="B47" s="204"/>
      <c r="C47" s="205"/>
      <c r="D47" s="204"/>
      <c r="E47" s="205"/>
      <c r="F47" s="204"/>
      <c r="G47" s="204"/>
    </row>
    <row r="48" spans="1:7" x14ac:dyDescent="0.25">
      <c r="A48" s="198" t="s">
        <v>181</v>
      </c>
      <c r="B48" s="199">
        <v>128960.66160632999</v>
      </c>
      <c r="C48" s="200">
        <v>98.556843105081043</v>
      </c>
      <c r="D48" s="199">
        <v>1213.0234840914043</v>
      </c>
      <c r="E48" s="200">
        <v>108.20016553758849</v>
      </c>
      <c r="F48" s="199">
        <v>53198.234683721508</v>
      </c>
      <c r="G48" s="199">
        <v>412.5152121669189</v>
      </c>
    </row>
    <row r="49" spans="1:7" x14ac:dyDescent="0.25">
      <c r="A49" s="201"/>
      <c r="B49" s="204"/>
      <c r="C49" s="205"/>
      <c r="D49" s="204"/>
      <c r="E49" s="205"/>
      <c r="F49" s="204"/>
      <c r="G49" s="204"/>
    </row>
    <row r="50" spans="1:7" x14ac:dyDescent="0.25">
      <c r="A50" s="201" t="s">
        <v>182</v>
      </c>
      <c r="B50" s="204">
        <v>18025.789960619004</v>
      </c>
      <c r="C50" s="205">
        <v>106.62192179464508</v>
      </c>
      <c r="D50" s="204">
        <v>1060.148419920228</v>
      </c>
      <c r="E50" s="205">
        <v>109.02681443292359</v>
      </c>
      <c r="F50" s="204">
        <v>7564.1459485681298</v>
      </c>
      <c r="G50" s="204">
        <v>419.62909615021266</v>
      </c>
    </row>
    <row r="51" spans="1:7" x14ac:dyDescent="0.25">
      <c r="A51" s="201" t="s">
        <v>183</v>
      </c>
      <c r="B51" s="204">
        <v>16795.777879317</v>
      </c>
      <c r="C51" s="205">
        <v>99.127664830236739</v>
      </c>
      <c r="D51" s="204">
        <v>1232.5982922311073</v>
      </c>
      <c r="E51" s="205">
        <v>112.89043152294053</v>
      </c>
      <c r="F51" s="204">
        <v>6907.7592540755595</v>
      </c>
      <c r="G51" s="204">
        <v>411.2795074875367</v>
      </c>
    </row>
    <row r="52" spans="1:7" x14ac:dyDescent="0.25">
      <c r="A52" s="201" t="s">
        <v>184</v>
      </c>
      <c r="B52" s="204">
        <v>49579.505893267997</v>
      </c>
      <c r="C52" s="205">
        <v>100.74271073876217</v>
      </c>
      <c r="D52" s="204">
        <v>1300.0833815439119</v>
      </c>
      <c r="E52" s="205">
        <v>107.02617941504376</v>
      </c>
      <c r="F52" s="204">
        <v>20530.726008381713</v>
      </c>
      <c r="G52" s="204">
        <v>414.09702736003698</v>
      </c>
    </row>
    <row r="53" spans="1:7" x14ac:dyDescent="0.25">
      <c r="A53" s="201" t="s">
        <v>185</v>
      </c>
      <c r="B53" s="204">
        <v>17625.01113493399</v>
      </c>
      <c r="C53" s="205">
        <v>87.14629838345175</v>
      </c>
      <c r="D53" s="204">
        <v>1088.2122501558138</v>
      </c>
      <c r="E53" s="205">
        <v>107.27507185030858</v>
      </c>
      <c r="F53" s="204">
        <v>7226.3079131838012</v>
      </c>
      <c r="G53" s="204">
        <v>410.00302682707303</v>
      </c>
    </row>
    <row r="54" spans="1:7" x14ac:dyDescent="0.25">
      <c r="A54" s="201" t="s">
        <v>186</v>
      </c>
      <c r="B54" s="204">
        <v>7242.3689536380025</v>
      </c>
      <c r="C54" s="205">
        <v>97.440351002947367</v>
      </c>
      <c r="D54" s="204">
        <v>1330.9847024316659</v>
      </c>
      <c r="E54" s="205">
        <v>111.91825177428601</v>
      </c>
      <c r="F54" s="204">
        <v>2965.8140544102603</v>
      </c>
      <c r="G54" s="204">
        <v>409.50883245467162</v>
      </c>
    </row>
    <row r="55" spans="1:7" x14ac:dyDescent="0.25">
      <c r="A55" s="201" t="s">
        <v>187</v>
      </c>
      <c r="B55" s="204">
        <v>14380.063498946003</v>
      </c>
      <c r="C55" s="205">
        <v>100.89759332508478</v>
      </c>
      <c r="D55" s="204">
        <v>1180.0868115985479</v>
      </c>
      <c r="E55" s="205">
        <v>103.24031201847927</v>
      </c>
      <c r="F55" s="204">
        <v>5861.7584980027486</v>
      </c>
      <c r="G55" s="204">
        <v>407.63091890605284</v>
      </c>
    </row>
    <row r="56" spans="1:7" x14ac:dyDescent="0.25">
      <c r="A56" s="201" t="s">
        <v>188</v>
      </c>
      <c r="B56" s="204">
        <v>5312.1442856079993</v>
      </c>
      <c r="C56" s="205">
        <v>90.407195301412784</v>
      </c>
      <c r="D56" s="204">
        <v>1199.7793281950403</v>
      </c>
      <c r="E56" s="205">
        <v>111.42999677299767</v>
      </c>
      <c r="F56" s="204">
        <v>2141.72300709928</v>
      </c>
      <c r="G56" s="204">
        <v>403.17485594315895</v>
      </c>
    </row>
    <row r="57" spans="1:7" x14ac:dyDescent="0.25">
      <c r="A57" s="201"/>
      <c r="B57" s="204"/>
      <c r="C57" s="205"/>
      <c r="D57" s="204"/>
      <c r="E57" s="205"/>
      <c r="F57" s="204"/>
      <c r="G57" s="204"/>
    </row>
    <row r="58" spans="1:7" x14ac:dyDescent="0.25">
      <c r="A58" s="198" t="s">
        <v>189</v>
      </c>
      <c r="B58" s="199">
        <v>140683.77344866397</v>
      </c>
      <c r="C58" s="200">
        <v>98.106182227281153</v>
      </c>
      <c r="D58" s="199">
        <v>1326.3091549050239</v>
      </c>
      <c r="E58" s="200">
        <v>108.85526115369879</v>
      </c>
      <c r="F58" s="199">
        <v>57935.806256119118</v>
      </c>
      <c r="G58" s="199">
        <v>411.81583942415386</v>
      </c>
    </row>
    <row r="59" spans="1:7" x14ac:dyDescent="0.25">
      <c r="A59" s="201"/>
      <c r="B59" s="204"/>
      <c r="C59" s="205"/>
      <c r="D59" s="204"/>
      <c r="E59" s="205"/>
      <c r="F59" s="204"/>
      <c r="G59" s="204"/>
    </row>
    <row r="60" spans="1:7" x14ac:dyDescent="0.25">
      <c r="A60" s="201" t="s">
        <v>190</v>
      </c>
      <c r="B60" s="204">
        <v>3979.7999999999993</v>
      </c>
      <c r="C60" s="205">
        <v>97.224800899008144</v>
      </c>
      <c r="D60" s="204">
        <v>1217.895715027556</v>
      </c>
      <c r="E60" s="205">
        <v>106.79121411862252</v>
      </c>
      <c r="F60" s="204">
        <v>1600.2796000000001</v>
      </c>
      <c r="G60" s="204">
        <v>402.10050756319424</v>
      </c>
    </row>
    <row r="61" spans="1:7" x14ac:dyDescent="0.25">
      <c r="A61" s="201" t="s">
        <v>191</v>
      </c>
      <c r="B61" s="204">
        <v>10460.367983363007</v>
      </c>
      <c r="C61" s="205">
        <v>88.528192607376369</v>
      </c>
      <c r="D61" s="204">
        <v>1021.5067712998549</v>
      </c>
      <c r="E61" s="205">
        <v>110.90041419732495</v>
      </c>
      <c r="F61" s="204">
        <v>4258.0366645702907</v>
      </c>
      <c r="G61" s="204">
        <v>407.06375448192716</v>
      </c>
    </row>
    <row r="62" spans="1:7" x14ac:dyDescent="0.25">
      <c r="A62" s="201" t="s">
        <v>192</v>
      </c>
      <c r="B62" s="204">
        <v>9235.4881986400051</v>
      </c>
      <c r="C62" s="205">
        <v>90.28052919524761</v>
      </c>
      <c r="D62" s="204">
        <v>1268.7229985396905</v>
      </c>
      <c r="E62" s="205">
        <v>107.28363021686837</v>
      </c>
      <c r="F62" s="204">
        <v>3707.8139552463504</v>
      </c>
      <c r="G62" s="204">
        <v>401.47460269532405</v>
      </c>
    </row>
    <row r="63" spans="1:7" x14ac:dyDescent="0.25">
      <c r="A63" s="201" t="s">
        <v>193</v>
      </c>
      <c r="B63" s="204">
        <v>8002.5910254500031</v>
      </c>
      <c r="C63" s="205">
        <v>95.277263139792083</v>
      </c>
      <c r="D63" s="204">
        <v>1487.0990008310246</v>
      </c>
      <c r="E63" s="205">
        <v>105.33963003501165</v>
      </c>
      <c r="F63" s="204">
        <v>3067.99442727221</v>
      </c>
      <c r="G63" s="204">
        <v>383.37513656705829</v>
      </c>
    </row>
    <row r="64" spans="1:7" x14ac:dyDescent="0.25">
      <c r="A64" s="201" t="s">
        <v>194</v>
      </c>
      <c r="B64" s="204">
        <v>15144.881745441988</v>
      </c>
      <c r="C64" s="205">
        <v>104.70124277327537</v>
      </c>
      <c r="D64" s="204">
        <v>1208.1390889636752</v>
      </c>
      <c r="E64" s="205">
        <v>103.78057826295499</v>
      </c>
      <c r="F64" s="204">
        <v>6322.6203549606407</v>
      </c>
      <c r="G64" s="204">
        <v>417.47571630022799</v>
      </c>
    </row>
    <row r="65" spans="1:7" x14ac:dyDescent="0.25">
      <c r="A65" s="201" t="s">
        <v>195</v>
      </c>
      <c r="B65" s="204">
        <v>18560.147604678976</v>
      </c>
      <c r="C65" s="205">
        <v>96.511291001587097</v>
      </c>
      <c r="D65" s="204">
        <v>1380.0108513113807</v>
      </c>
      <c r="E65" s="205">
        <v>114.73389164482985</v>
      </c>
      <c r="F65" s="204">
        <v>7669.7274935311316</v>
      </c>
      <c r="G65" s="204">
        <v>413.2363414824141</v>
      </c>
    </row>
    <row r="66" spans="1:7" x14ac:dyDescent="0.25">
      <c r="A66" s="201" t="s">
        <v>196</v>
      </c>
      <c r="B66" s="204">
        <v>7529.696016801</v>
      </c>
      <c r="C66" s="205">
        <v>98.229324462422014</v>
      </c>
      <c r="D66" s="204">
        <v>1097.3235031130159</v>
      </c>
      <c r="E66" s="205">
        <v>110.17628220124087</v>
      </c>
      <c r="F66" s="204">
        <v>3100.8144162000904</v>
      </c>
      <c r="G66" s="204">
        <v>411.81136785352919</v>
      </c>
    </row>
    <row r="67" spans="1:7" x14ac:dyDescent="0.25">
      <c r="A67" s="201" t="s">
        <v>197</v>
      </c>
      <c r="B67" s="204">
        <v>8683.2855161579992</v>
      </c>
      <c r="C67" s="205">
        <v>102.33462041796855</v>
      </c>
      <c r="D67" s="204">
        <v>1354.6330422370984</v>
      </c>
      <c r="E67" s="205">
        <v>111.27815250284014</v>
      </c>
      <c r="F67" s="204">
        <v>3609.9178628231202</v>
      </c>
      <c r="G67" s="204">
        <v>415.73179369787238</v>
      </c>
    </row>
    <row r="68" spans="1:7" x14ac:dyDescent="0.25">
      <c r="A68" s="201" t="s">
        <v>198</v>
      </c>
      <c r="B68" s="204">
        <v>2952.7947365559999</v>
      </c>
      <c r="C68" s="205">
        <v>148.85288786389071</v>
      </c>
      <c r="D68" s="204">
        <v>1026.0768864181516</v>
      </c>
      <c r="E68" s="205">
        <v>103.74576324266368</v>
      </c>
      <c r="F68" s="204">
        <v>1265.3914472341003</v>
      </c>
      <c r="G68" s="204">
        <v>428.54026782437069</v>
      </c>
    </row>
    <row r="69" spans="1:7" x14ac:dyDescent="0.25">
      <c r="A69" s="201" t="s">
        <v>199</v>
      </c>
      <c r="B69" s="204">
        <v>6285.8493506580007</v>
      </c>
      <c r="C69" s="205">
        <v>88.636880970991768</v>
      </c>
      <c r="D69" s="204">
        <v>1215.6636313141971</v>
      </c>
      <c r="E69" s="205">
        <v>107.08708511805169</v>
      </c>
      <c r="F69" s="204">
        <v>2567.7067740510101</v>
      </c>
      <c r="G69" s="204">
        <v>408.49002749043348</v>
      </c>
    </row>
    <row r="70" spans="1:7" x14ac:dyDescent="0.25">
      <c r="A70" s="201" t="s">
        <v>200</v>
      </c>
      <c r="B70" s="204">
        <v>49848.871270917014</v>
      </c>
      <c r="C70" s="205">
        <v>99.818949992221775</v>
      </c>
      <c r="D70" s="204">
        <v>1461.0793751309648</v>
      </c>
      <c r="E70" s="205">
        <v>108.4712606615915</v>
      </c>
      <c r="F70" s="204">
        <v>20765.503260230176</v>
      </c>
      <c r="G70" s="204">
        <v>416.56917660932578</v>
      </c>
    </row>
    <row r="71" spans="1:7" x14ac:dyDescent="0.25">
      <c r="A71" s="201"/>
      <c r="B71" s="204"/>
      <c r="C71" s="205"/>
      <c r="D71" s="204"/>
      <c r="E71" s="205"/>
      <c r="F71" s="204"/>
      <c r="G71" s="204"/>
    </row>
    <row r="72" spans="1:7" x14ac:dyDescent="0.25">
      <c r="A72" s="198" t="s">
        <v>201</v>
      </c>
      <c r="B72" s="199">
        <v>135672.82511054503</v>
      </c>
      <c r="C72" s="200">
        <v>100.54272346416855</v>
      </c>
      <c r="D72" s="199">
        <v>1244.5362205313661</v>
      </c>
      <c r="E72" s="200">
        <v>110.33495736087961</v>
      </c>
      <c r="F72" s="199">
        <v>55768.333157576504</v>
      </c>
      <c r="G72" s="199">
        <v>411.05013559006107</v>
      </c>
    </row>
    <row r="73" spans="1:7" x14ac:dyDescent="0.25">
      <c r="A73" s="201"/>
      <c r="B73" s="204"/>
      <c r="C73" s="205"/>
      <c r="D73" s="204"/>
      <c r="E73" s="205"/>
      <c r="F73" s="204"/>
      <c r="G73" s="204"/>
    </row>
    <row r="74" spans="1:7" x14ac:dyDescent="0.25">
      <c r="A74" s="201" t="s">
        <v>202</v>
      </c>
      <c r="B74" s="204">
        <v>56142.009071770015</v>
      </c>
      <c r="C74" s="205">
        <v>99.96003033408472</v>
      </c>
      <c r="D74" s="204">
        <v>1351.8831567991281</v>
      </c>
      <c r="E74" s="205">
        <v>114.31553607785064</v>
      </c>
      <c r="F74" s="204">
        <v>23144.95401532621</v>
      </c>
      <c r="G74" s="204">
        <v>412.25731672228716</v>
      </c>
    </row>
    <row r="75" spans="1:7" x14ac:dyDescent="0.25">
      <c r="A75" s="201" t="s">
        <v>203</v>
      </c>
      <c r="B75" s="204">
        <v>5216.8454547439978</v>
      </c>
      <c r="C75" s="205">
        <v>109.10707020420787</v>
      </c>
      <c r="D75" s="204">
        <v>1177.0725603934072</v>
      </c>
      <c r="E75" s="205">
        <v>111.01789426664379</v>
      </c>
      <c r="F75" s="204">
        <v>2008.5606364436001</v>
      </c>
      <c r="G75" s="204">
        <v>385.01440264386071</v>
      </c>
    </row>
    <row r="76" spans="1:7" x14ac:dyDescent="0.25">
      <c r="A76" s="201" t="s">
        <v>204</v>
      </c>
      <c r="B76" s="204">
        <v>8803.1914680040063</v>
      </c>
      <c r="C76" s="205">
        <v>106.31398319754975</v>
      </c>
      <c r="D76" s="204">
        <v>1342.2035232843566</v>
      </c>
      <c r="E76" s="205">
        <v>100.00503099788077</v>
      </c>
      <c r="F76" s="204">
        <v>3470.5668946969399</v>
      </c>
      <c r="G76" s="204">
        <v>394.23962403987559</v>
      </c>
    </row>
    <row r="77" spans="1:7" x14ac:dyDescent="0.25">
      <c r="A77" s="201" t="s">
        <v>205</v>
      </c>
      <c r="B77" s="204">
        <v>3124.012698385</v>
      </c>
      <c r="C77" s="205">
        <v>80.542941112061555</v>
      </c>
      <c r="D77" s="204">
        <v>1153.9683200230722</v>
      </c>
      <c r="E77" s="205">
        <v>111.35190914824031</v>
      </c>
      <c r="F77" s="204">
        <v>1272.0748857097099</v>
      </c>
      <c r="G77" s="204">
        <v>407.19261044211697</v>
      </c>
    </row>
    <row r="78" spans="1:7" x14ac:dyDescent="0.25">
      <c r="A78" s="201" t="s">
        <v>206</v>
      </c>
      <c r="B78" s="204">
        <v>4649.0977775869997</v>
      </c>
      <c r="C78" s="205">
        <v>119.06264735600655</v>
      </c>
      <c r="D78" s="204">
        <v>978.9306635005413</v>
      </c>
      <c r="E78" s="205">
        <v>95.379003598157027</v>
      </c>
      <c r="F78" s="204">
        <v>1952.90158880325</v>
      </c>
      <c r="G78" s="204">
        <v>420.0603390657995</v>
      </c>
    </row>
    <row r="79" spans="1:7" x14ac:dyDescent="0.25">
      <c r="A79" s="201" t="s">
        <v>207</v>
      </c>
      <c r="B79" s="204">
        <v>9250.8020773960052</v>
      </c>
      <c r="C79" s="205">
        <v>83.548975916029988</v>
      </c>
      <c r="D79" s="204">
        <v>1037.5279899401376</v>
      </c>
      <c r="E79" s="205">
        <v>115.02409971986091</v>
      </c>
      <c r="F79" s="204">
        <v>3824.8268867296401</v>
      </c>
      <c r="G79" s="204">
        <v>413.45894709772938</v>
      </c>
    </row>
    <row r="80" spans="1:7" x14ac:dyDescent="0.25">
      <c r="A80" s="201" t="s">
        <v>208</v>
      </c>
      <c r="B80" s="204">
        <v>1048.8444443120002</v>
      </c>
      <c r="C80" s="205">
        <v>112.74866372609516</v>
      </c>
      <c r="D80" s="204">
        <v>1066.3435773939998</v>
      </c>
      <c r="E80" s="205">
        <v>106.75062344573819</v>
      </c>
      <c r="F80" s="204">
        <v>424.42355549927998</v>
      </c>
      <c r="G80" s="204">
        <v>404.6582482283012</v>
      </c>
    </row>
    <row r="81" spans="1:7" x14ac:dyDescent="0.25">
      <c r="A81" s="201" t="s">
        <v>209</v>
      </c>
      <c r="B81" s="204">
        <v>5186.6706346980027</v>
      </c>
      <c r="C81" s="205">
        <v>95.911419811338732</v>
      </c>
      <c r="D81" s="204">
        <v>1087.3289404387021</v>
      </c>
      <c r="E81" s="205">
        <v>105.82413080977521</v>
      </c>
      <c r="F81" s="204">
        <v>2107.4425951267699</v>
      </c>
      <c r="G81" s="204">
        <v>406.31895556049267</v>
      </c>
    </row>
    <row r="82" spans="1:7" x14ac:dyDescent="0.25">
      <c r="A82" s="201" t="s">
        <v>210</v>
      </c>
      <c r="B82" s="204">
        <v>10465.717583689004</v>
      </c>
      <c r="C82" s="205">
        <v>115.60361061962982</v>
      </c>
      <c r="D82" s="204">
        <v>982.55147669830285</v>
      </c>
      <c r="E82" s="205">
        <v>114.66336544630001</v>
      </c>
      <c r="F82" s="204">
        <v>4324.2765597838797</v>
      </c>
      <c r="G82" s="204">
        <v>413.1849082688164</v>
      </c>
    </row>
    <row r="83" spans="1:7" x14ac:dyDescent="0.25">
      <c r="A83" s="201" t="s">
        <v>211</v>
      </c>
      <c r="B83" s="204">
        <v>4108.2007784000016</v>
      </c>
      <c r="C83" s="205">
        <v>92.66449921943655</v>
      </c>
      <c r="D83" s="204">
        <v>983.68252415123209</v>
      </c>
      <c r="E83" s="205">
        <v>107.18022344217223</v>
      </c>
      <c r="F83" s="204">
        <v>1747.6756567882801</v>
      </c>
      <c r="G83" s="204">
        <v>425.41145164500398</v>
      </c>
    </row>
    <row r="84" spans="1:7" x14ac:dyDescent="0.25">
      <c r="A84" s="201" t="s">
        <v>212</v>
      </c>
      <c r="B84" s="204">
        <v>14249.104122060009</v>
      </c>
      <c r="C84" s="205">
        <v>97.567702346927149</v>
      </c>
      <c r="D84" s="204">
        <v>1299.4710192168998</v>
      </c>
      <c r="E84" s="205">
        <v>109.05956907490091</v>
      </c>
      <c r="F84" s="204">
        <v>6019.876860678909</v>
      </c>
      <c r="G84" s="204">
        <v>422.4740593592216</v>
      </c>
    </row>
    <row r="85" spans="1:7" x14ac:dyDescent="0.25">
      <c r="A85" s="201" t="s">
        <v>213</v>
      </c>
      <c r="B85" s="204">
        <v>4207.7634093999995</v>
      </c>
      <c r="C85" s="205">
        <v>110.77944645073808</v>
      </c>
      <c r="D85" s="204">
        <v>1274.3173762321628</v>
      </c>
      <c r="E85" s="205">
        <v>103.98434367383214</v>
      </c>
      <c r="F85" s="204">
        <v>1731.28128193968</v>
      </c>
      <c r="G85" s="204">
        <v>411.44929348262707</v>
      </c>
    </row>
    <row r="86" spans="1:7" x14ac:dyDescent="0.25">
      <c r="A86" s="201" t="s">
        <v>214</v>
      </c>
      <c r="B86" s="204">
        <v>9220.5655901000137</v>
      </c>
      <c r="C86" s="205">
        <v>106.82707785251577</v>
      </c>
      <c r="D86" s="204">
        <v>1331.9427047232493</v>
      </c>
      <c r="E86" s="205">
        <v>102.44190819134226</v>
      </c>
      <c r="F86" s="204">
        <v>3739.4717400503696</v>
      </c>
      <c r="G86" s="204">
        <v>405.55773976223168</v>
      </c>
    </row>
    <row r="87" spans="1:7" x14ac:dyDescent="0.25">
      <c r="A87" s="201"/>
      <c r="B87" s="204"/>
      <c r="C87" s="205"/>
      <c r="D87" s="204"/>
      <c r="E87" s="205"/>
      <c r="F87" s="204"/>
      <c r="G87" s="204"/>
    </row>
    <row r="88" spans="1:7" x14ac:dyDescent="0.25">
      <c r="A88" s="198" t="s">
        <v>215</v>
      </c>
      <c r="B88" s="199">
        <v>123144.05341873498</v>
      </c>
      <c r="C88" s="200">
        <v>99.442798371833206</v>
      </c>
      <c r="D88" s="199">
        <v>1149.3191350497075</v>
      </c>
      <c r="E88" s="200">
        <v>111.2966772918754</v>
      </c>
      <c r="F88" s="199">
        <v>51168.673767939654</v>
      </c>
      <c r="G88" s="199">
        <v>415.51883625226418</v>
      </c>
    </row>
    <row r="89" spans="1:7" x14ac:dyDescent="0.25">
      <c r="A89" s="201"/>
      <c r="B89" s="204"/>
      <c r="C89" s="205"/>
      <c r="D89" s="204"/>
      <c r="E89" s="205"/>
      <c r="F89" s="204"/>
      <c r="G89" s="204"/>
    </row>
    <row r="90" spans="1:7" x14ac:dyDescent="0.25">
      <c r="A90" s="201" t="s">
        <v>216</v>
      </c>
      <c r="B90" s="204">
        <v>9789.3133902280151</v>
      </c>
      <c r="C90" s="205">
        <v>106.41242861510294</v>
      </c>
      <c r="D90" s="204">
        <v>984.08121069735046</v>
      </c>
      <c r="E90" s="205">
        <v>113.43661837939662</v>
      </c>
      <c r="F90" s="204">
        <v>4170.7650654137396</v>
      </c>
      <c r="G90" s="204">
        <v>426.05287001814872</v>
      </c>
    </row>
    <row r="91" spans="1:7" x14ac:dyDescent="0.25">
      <c r="A91" s="201" t="s">
        <v>217</v>
      </c>
      <c r="B91" s="204">
        <v>9099.8715370090013</v>
      </c>
      <c r="C91" s="205">
        <v>89.350989078048499</v>
      </c>
      <c r="D91" s="204">
        <v>1027.0966925797059</v>
      </c>
      <c r="E91" s="205">
        <v>112.65928041809106</v>
      </c>
      <c r="F91" s="204">
        <v>3711.7220543553099</v>
      </c>
      <c r="G91" s="204">
        <v>407.88730250309669</v>
      </c>
    </row>
    <row r="92" spans="1:7" x14ac:dyDescent="0.25">
      <c r="A92" s="201" t="s">
        <v>218</v>
      </c>
      <c r="B92" s="204">
        <v>8855.1238886359988</v>
      </c>
      <c r="C92" s="205">
        <v>88.244973652984982</v>
      </c>
      <c r="D92" s="204">
        <v>1157.0511577860188</v>
      </c>
      <c r="E92" s="205">
        <v>113.89785121275224</v>
      </c>
      <c r="F92" s="204">
        <v>3758.9494387839004</v>
      </c>
      <c r="G92" s="204">
        <v>424.49427992846648</v>
      </c>
    </row>
    <row r="93" spans="1:7" x14ac:dyDescent="0.25">
      <c r="A93" s="201" t="s">
        <v>219</v>
      </c>
      <c r="B93" s="204">
        <v>3971.3156168000005</v>
      </c>
      <c r="C93" s="205">
        <v>106.24311097813775</v>
      </c>
      <c r="D93" s="204">
        <v>1128.5317889724399</v>
      </c>
      <c r="E93" s="205">
        <v>107.94368945220857</v>
      </c>
      <c r="F93" s="204">
        <v>1594.9674584220802</v>
      </c>
      <c r="G93" s="204">
        <v>401.6219339693958</v>
      </c>
    </row>
    <row r="94" spans="1:7" x14ac:dyDescent="0.25">
      <c r="A94" s="201" t="s">
        <v>220</v>
      </c>
      <c r="B94" s="204">
        <v>871.09999999999991</v>
      </c>
      <c r="C94" s="205">
        <v>99.281969455208554</v>
      </c>
      <c r="D94" s="204">
        <v>1061.4854781310987</v>
      </c>
      <c r="E94" s="205">
        <v>116.05160004820922</v>
      </c>
      <c r="F94" s="204">
        <v>359.54199999999997</v>
      </c>
      <c r="G94" s="204">
        <v>412.7448054184365</v>
      </c>
    </row>
    <row r="95" spans="1:7" x14ac:dyDescent="0.25">
      <c r="A95" s="201" t="s">
        <v>221</v>
      </c>
      <c r="B95" s="204">
        <v>22037.481352420993</v>
      </c>
      <c r="C95" s="205">
        <v>102.21319282195836</v>
      </c>
      <c r="D95" s="204">
        <v>1263.0552056948075</v>
      </c>
      <c r="E95" s="205">
        <v>109.66348922013154</v>
      </c>
      <c r="F95" s="204">
        <v>9210.4708558533403</v>
      </c>
      <c r="G95" s="204">
        <v>417.94571296785222</v>
      </c>
    </row>
    <row r="96" spans="1:7" x14ac:dyDescent="0.25">
      <c r="A96" s="201" t="s">
        <v>222</v>
      </c>
      <c r="B96" s="204">
        <v>39190.672849170965</v>
      </c>
      <c r="C96" s="205">
        <v>100.7460259150928</v>
      </c>
      <c r="D96" s="204">
        <v>1248.9068480882831</v>
      </c>
      <c r="E96" s="205">
        <v>112.76750021800474</v>
      </c>
      <c r="F96" s="204">
        <v>16245.452761681459</v>
      </c>
      <c r="G96" s="204">
        <v>414.52344603022334</v>
      </c>
    </row>
    <row r="97" spans="1:7" x14ac:dyDescent="0.25">
      <c r="A97" s="201" t="s">
        <v>223</v>
      </c>
      <c r="B97" s="204">
        <v>4625.0892856820001</v>
      </c>
      <c r="C97" s="205">
        <v>102.72735645628035</v>
      </c>
      <c r="D97" s="204">
        <v>1032.5189249174114</v>
      </c>
      <c r="E97" s="205">
        <v>108.12848771522266</v>
      </c>
      <c r="F97" s="204">
        <v>1895.0358880889298</v>
      </c>
      <c r="G97" s="204">
        <v>409.72957948194386</v>
      </c>
    </row>
    <row r="98" spans="1:7" x14ac:dyDescent="0.25">
      <c r="A98" s="201" t="s">
        <v>224</v>
      </c>
      <c r="B98" s="204">
        <v>3634.9179294700002</v>
      </c>
      <c r="C98" s="205">
        <v>90.141822370644348</v>
      </c>
      <c r="D98" s="204">
        <v>973.10195160882768</v>
      </c>
      <c r="E98" s="205">
        <v>114.41065319925659</v>
      </c>
      <c r="F98" s="204">
        <v>1479.8587644598601</v>
      </c>
      <c r="G98" s="204">
        <v>407.12301987947086</v>
      </c>
    </row>
    <row r="99" spans="1:7" x14ac:dyDescent="0.25">
      <c r="A99" s="201" t="s">
        <v>225</v>
      </c>
      <c r="B99" s="204">
        <v>6872.8209426059993</v>
      </c>
      <c r="C99" s="205">
        <v>122.84855429393606</v>
      </c>
      <c r="D99" s="204">
        <v>1017.2249936981415</v>
      </c>
      <c r="E99" s="205">
        <v>102.30088323083761</v>
      </c>
      <c r="F99" s="204">
        <v>2841.55904884033</v>
      </c>
      <c r="G99" s="204">
        <v>413.44872397663295</v>
      </c>
    </row>
    <row r="100" spans="1:7" x14ac:dyDescent="0.25">
      <c r="A100" s="201" t="s">
        <v>226</v>
      </c>
      <c r="B100" s="204">
        <v>2339.6333334719984</v>
      </c>
      <c r="C100" s="205">
        <v>100.41201125892663</v>
      </c>
      <c r="D100" s="204">
        <v>946.67552369887414</v>
      </c>
      <c r="E100" s="205">
        <v>95.688004487392661</v>
      </c>
      <c r="F100" s="204">
        <v>951.37861673229997</v>
      </c>
      <c r="G100" s="204">
        <v>406.63577626518992</v>
      </c>
    </row>
    <row r="101" spans="1:7" x14ac:dyDescent="0.25">
      <c r="A101" s="201" t="s">
        <v>227</v>
      </c>
      <c r="B101" s="204">
        <v>3246.4833329800022</v>
      </c>
      <c r="C101" s="205">
        <v>84.972902809966897</v>
      </c>
      <c r="D101" s="204">
        <v>1028.0600556128238</v>
      </c>
      <c r="E101" s="205">
        <v>112.53011197668737</v>
      </c>
      <c r="F101" s="204">
        <v>1345.2722359704301</v>
      </c>
      <c r="G101" s="204">
        <v>414.37829737310921</v>
      </c>
    </row>
    <row r="102" spans="1:7" x14ac:dyDescent="0.25">
      <c r="A102" s="201" t="s">
        <v>228</v>
      </c>
      <c r="B102" s="204">
        <v>8610.2299602600051</v>
      </c>
      <c r="C102" s="205">
        <v>95.041133147250306</v>
      </c>
      <c r="D102" s="204">
        <v>1075.8470479281905</v>
      </c>
      <c r="E102" s="205">
        <v>111.94589595569101</v>
      </c>
      <c r="F102" s="204">
        <v>3603.6995793379801</v>
      </c>
      <c r="G102" s="204">
        <v>418.53697241196079</v>
      </c>
    </row>
    <row r="103" spans="1:7" x14ac:dyDescent="0.25">
      <c r="A103" s="201"/>
      <c r="B103" s="204"/>
      <c r="C103" s="205"/>
      <c r="D103" s="204"/>
      <c r="E103" s="205"/>
      <c r="F103" s="204"/>
      <c r="G103" s="204"/>
    </row>
    <row r="104" spans="1:7" x14ac:dyDescent="0.25">
      <c r="A104" s="198" t="s">
        <v>229</v>
      </c>
      <c r="B104" s="199">
        <v>134418.59658765607</v>
      </c>
      <c r="C104" s="200">
        <v>99.685600154597225</v>
      </c>
      <c r="D104" s="199">
        <v>1334.7990854966986</v>
      </c>
      <c r="E104" s="200">
        <v>106.505945719669</v>
      </c>
      <c r="F104" s="199">
        <v>54609.891860890712</v>
      </c>
      <c r="G104" s="199">
        <v>406.26738596603741</v>
      </c>
    </row>
    <row r="105" spans="1:7" x14ac:dyDescent="0.25">
      <c r="A105" s="201"/>
      <c r="B105" s="204"/>
      <c r="C105" s="205"/>
      <c r="D105" s="204"/>
      <c r="E105" s="205"/>
      <c r="F105" s="204"/>
      <c r="G105" s="204"/>
    </row>
    <row r="106" spans="1:7" x14ac:dyDescent="0.25">
      <c r="A106" s="201" t="s">
        <v>230</v>
      </c>
      <c r="B106" s="204">
        <v>2344.668414498999</v>
      </c>
      <c r="C106" s="205">
        <v>102.5425531129024</v>
      </c>
      <c r="D106" s="204">
        <v>1037.631026187704</v>
      </c>
      <c r="E106" s="205">
        <v>106.09436391275287</v>
      </c>
      <c r="F106" s="204">
        <v>964.36647980468001</v>
      </c>
      <c r="G106" s="204">
        <v>411.30185993090311</v>
      </c>
    </row>
    <row r="107" spans="1:7" x14ac:dyDescent="0.25">
      <c r="A107" s="201" t="s">
        <v>231</v>
      </c>
      <c r="B107" s="204">
        <v>35071.475076461007</v>
      </c>
      <c r="C107" s="205">
        <v>98.499260202156321</v>
      </c>
      <c r="D107" s="204">
        <v>1530.356823665328</v>
      </c>
      <c r="E107" s="205">
        <v>109.16758910749125</v>
      </c>
      <c r="F107" s="204">
        <v>14663.527863086458</v>
      </c>
      <c r="G107" s="204">
        <v>418.10410971074919</v>
      </c>
    </row>
    <row r="108" spans="1:7" x14ac:dyDescent="0.25">
      <c r="A108" s="201" t="s">
        <v>232</v>
      </c>
      <c r="B108" s="204">
        <v>21358.257724040996</v>
      </c>
      <c r="C108" s="205">
        <v>101.87951132824264</v>
      </c>
      <c r="D108" s="204">
        <v>1547.4951002612436</v>
      </c>
      <c r="E108" s="205">
        <v>95.944514869748701</v>
      </c>
      <c r="F108" s="204">
        <v>7992.3691887263612</v>
      </c>
      <c r="G108" s="204">
        <v>374.20511036020031</v>
      </c>
    </row>
    <row r="109" spans="1:7" x14ac:dyDescent="0.25">
      <c r="A109" s="201" t="s">
        <v>233</v>
      </c>
      <c r="B109" s="204">
        <v>800.67777772000011</v>
      </c>
      <c r="C109" s="205">
        <v>116.22554474089128</v>
      </c>
      <c r="D109" s="204">
        <v>1073.0176286148051</v>
      </c>
      <c r="E109" s="205">
        <v>105.02088824349676</v>
      </c>
      <c r="F109" s="204">
        <v>330.61177775298</v>
      </c>
      <c r="G109" s="204">
        <v>412.91489154903974</v>
      </c>
    </row>
    <row r="110" spans="1:7" x14ac:dyDescent="0.25">
      <c r="A110" s="201" t="s">
        <v>234</v>
      </c>
      <c r="B110" s="204">
        <v>22458.267210603008</v>
      </c>
      <c r="C110" s="205">
        <v>100.46626646140311</v>
      </c>
      <c r="D110" s="204">
        <v>1329.1624606900139</v>
      </c>
      <c r="E110" s="205">
        <v>105.44304807950607</v>
      </c>
      <c r="F110" s="204">
        <v>9219.1311377968686</v>
      </c>
      <c r="G110" s="204">
        <v>410.50055426557259</v>
      </c>
    </row>
    <row r="111" spans="1:7" x14ac:dyDescent="0.25">
      <c r="A111" s="201" t="s">
        <v>235</v>
      </c>
      <c r="B111" s="204">
        <v>8481.6316441060153</v>
      </c>
      <c r="C111" s="205">
        <v>96.950060202608384</v>
      </c>
      <c r="D111" s="204">
        <v>1195.276641862557</v>
      </c>
      <c r="E111" s="205">
        <v>113.47731183554851</v>
      </c>
      <c r="F111" s="204">
        <v>3582.8713553621201</v>
      </c>
      <c r="G111" s="204">
        <v>422.42713497843295</v>
      </c>
    </row>
    <row r="112" spans="1:7" x14ac:dyDescent="0.25">
      <c r="A112" s="201" t="s">
        <v>236</v>
      </c>
      <c r="B112" s="204">
        <v>14705.156024539023</v>
      </c>
      <c r="C112" s="205">
        <v>103.44693179645719</v>
      </c>
      <c r="D112" s="204">
        <v>1099.3414767411512</v>
      </c>
      <c r="E112" s="205">
        <v>108.83752182402604</v>
      </c>
      <c r="F112" s="204">
        <v>5880.6584030259401</v>
      </c>
      <c r="G112" s="204">
        <v>399.90452282265306</v>
      </c>
    </row>
    <row r="113" spans="1:7" x14ac:dyDescent="0.25">
      <c r="A113" s="201" t="s">
        <v>237</v>
      </c>
      <c r="B113" s="204">
        <v>6427.6823810530041</v>
      </c>
      <c r="C113" s="205">
        <v>96.47111660871586</v>
      </c>
      <c r="D113" s="204">
        <v>1190.9662081917581</v>
      </c>
      <c r="E113" s="205">
        <v>107.60328002546291</v>
      </c>
      <c r="F113" s="204">
        <v>2637.8780905144195</v>
      </c>
      <c r="G113" s="204">
        <v>410.3933477313908</v>
      </c>
    </row>
    <row r="114" spans="1:7" x14ac:dyDescent="0.25">
      <c r="A114" s="201" t="s">
        <v>238</v>
      </c>
      <c r="B114" s="204">
        <v>1424.1616161129989</v>
      </c>
      <c r="C114" s="205">
        <v>54.72856163726626</v>
      </c>
      <c r="D114" s="204">
        <v>1056.7471345942422</v>
      </c>
      <c r="E114" s="205">
        <v>133.40142115970602</v>
      </c>
      <c r="F114" s="204">
        <v>594.2555151304</v>
      </c>
      <c r="G114" s="204">
        <v>417.26690876019876</v>
      </c>
    </row>
    <row r="115" spans="1:7" x14ac:dyDescent="0.25">
      <c r="A115" s="201" t="s">
        <v>239</v>
      </c>
      <c r="B115" s="204">
        <v>14162.227809700003</v>
      </c>
      <c r="C115" s="205">
        <v>104.40361562460923</v>
      </c>
      <c r="D115" s="204">
        <v>1113.2009487872883</v>
      </c>
      <c r="E115" s="205">
        <v>110.38139534888126</v>
      </c>
      <c r="F115" s="204">
        <v>5748.2323801122193</v>
      </c>
      <c r="G115" s="204">
        <v>405.88475608160576</v>
      </c>
    </row>
    <row r="116" spans="1:7" x14ac:dyDescent="0.25">
      <c r="A116" s="201" t="s">
        <v>240</v>
      </c>
      <c r="B116" s="204">
        <v>7184.390908821003</v>
      </c>
      <c r="C116" s="205">
        <v>100.48837136973843</v>
      </c>
      <c r="D116" s="204">
        <v>1158.9014256189137</v>
      </c>
      <c r="E116" s="205">
        <v>111.09436454964745</v>
      </c>
      <c r="F116" s="204">
        <v>2995.9896695782804</v>
      </c>
      <c r="G116" s="204">
        <v>417.013732632477</v>
      </c>
    </row>
    <row r="117" spans="1:7" ht="15" customHeight="1" x14ac:dyDescent="0.25">
      <c r="A117" s="152"/>
      <c r="B117" s="152"/>
      <c r="C117" s="152"/>
      <c r="D117" s="152"/>
      <c r="E117" s="152"/>
      <c r="F117" s="152"/>
      <c r="G117" s="152"/>
    </row>
    <row r="118" spans="1:7" ht="15" customHeight="1" x14ac:dyDescent="0.25">
      <c r="A118" s="152"/>
      <c r="B118" s="152"/>
      <c r="C118" s="152"/>
      <c r="D118" s="152"/>
      <c r="E118" s="152"/>
      <c r="F118" s="152"/>
      <c r="G118" s="152"/>
    </row>
    <row r="119" spans="1:7" ht="15" customHeight="1" x14ac:dyDescent="0.25">
      <c r="A119" s="152"/>
      <c r="B119" s="152"/>
      <c r="C119" s="152"/>
      <c r="D119" s="152"/>
      <c r="E119" s="152"/>
      <c r="F119" s="152"/>
      <c r="G119" s="152"/>
    </row>
    <row r="120" spans="1:7" ht="15" customHeight="1" x14ac:dyDescent="0.25">
      <c r="A120" s="152"/>
      <c r="B120" s="152"/>
      <c r="C120" s="152"/>
      <c r="D120" s="152"/>
      <c r="E120" s="152"/>
      <c r="F120" s="152"/>
      <c r="G120" s="152"/>
    </row>
    <row r="121" spans="1:7" ht="15" customHeight="1" x14ac:dyDescent="0.25">
      <c r="A121" s="152"/>
      <c r="B121" s="152"/>
      <c r="C121" s="152"/>
      <c r="D121" s="152"/>
      <c r="E121" s="152"/>
      <c r="F121" s="152"/>
      <c r="G121" s="152"/>
    </row>
    <row r="122" spans="1:7" ht="15" customHeight="1" x14ac:dyDescent="0.25">
      <c r="A122" s="152"/>
      <c r="B122" s="152"/>
      <c r="C122" s="152"/>
      <c r="D122" s="152"/>
      <c r="E122" s="152"/>
      <c r="F122" s="152"/>
      <c r="G122" s="152"/>
    </row>
    <row r="123" spans="1:7" ht="15" customHeight="1" x14ac:dyDescent="0.25">
      <c r="A123" s="152"/>
      <c r="B123" s="152"/>
      <c r="C123" s="152"/>
      <c r="D123" s="152"/>
      <c r="E123" s="152"/>
      <c r="F123" s="152"/>
      <c r="G123" s="152"/>
    </row>
    <row r="124" spans="1:7" ht="15" customHeight="1" x14ac:dyDescent="0.25">
      <c r="A124" s="152"/>
      <c r="B124" s="152"/>
      <c r="C124" s="152"/>
      <c r="D124" s="152"/>
      <c r="E124" s="152"/>
      <c r="F124" s="152"/>
      <c r="G124" s="152"/>
    </row>
  </sheetData>
  <mergeCells count="12">
    <mergeCell ref="A1:G1"/>
    <mergeCell ref="A3:A8"/>
    <mergeCell ref="B3:E3"/>
    <mergeCell ref="F3:G5"/>
    <mergeCell ref="F6:F8"/>
    <mergeCell ref="G6:G8"/>
    <mergeCell ref="B4:C5"/>
    <mergeCell ref="D4:E5"/>
    <mergeCell ref="B6:B8"/>
    <mergeCell ref="C6:C8"/>
    <mergeCell ref="D6:D8"/>
    <mergeCell ref="E6:E8"/>
  </mergeCells>
  <pageMargins left="0.9055118110236221" right="0.70866141732283472" top="0.74803149606299213" bottom="0.74803149606299213" header="0.31496062992125984" footer="0.31496062992125984"/>
  <pageSetup paperSize="9" scale="95" fitToHeight="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opLeftCell="A43" workbookViewId="0">
      <selection activeCell="A52" sqref="A52"/>
    </sheetView>
  </sheetViews>
  <sheetFormatPr defaultRowHeight="15" customHeight="1" x14ac:dyDescent="0.2"/>
  <cols>
    <col min="1" max="1" width="58.7109375" style="130" customWidth="1"/>
    <col min="2" max="2" width="15.7109375" style="22" customWidth="1"/>
    <col min="3" max="3" width="12.7109375" style="23" customWidth="1"/>
    <col min="4" max="4" width="14.7109375" style="22" customWidth="1"/>
    <col min="5" max="5" width="12.7109375" style="23" customWidth="1"/>
    <col min="6" max="6" width="14.7109375" style="22" customWidth="1"/>
    <col min="7" max="7" width="14" style="22" customWidth="1"/>
    <col min="8" max="8" width="21.7109375" style="24" hidden="1" customWidth="1"/>
    <col min="9" max="249" width="9.140625" style="16"/>
    <col min="250" max="250" width="58.7109375" style="16" customWidth="1"/>
    <col min="251" max="251" width="13.7109375" style="16" customWidth="1"/>
    <col min="252" max="252" width="15.7109375" style="16" customWidth="1"/>
    <col min="253" max="253" width="12.7109375" style="16" customWidth="1"/>
    <col min="254" max="255" width="15.7109375" style="16" customWidth="1"/>
    <col min="256" max="257" width="14.7109375" style="16" customWidth="1"/>
    <col min="258" max="258" width="12.7109375" style="16" customWidth="1"/>
    <col min="259" max="260" width="14.7109375" style="16" customWidth="1"/>
    <col min="261" max="261" width="21.7109375" style="16" customWidth="1"/>
    <col min="262" max="505" width="9.140625" style="16"/>
    <col min="506" max="506" width="58.7109375" style="16" customWidth="1"/>
    <col min="507" max="507" width="13.7109375" style="16" customWidth="1"/>
    <col min="508" max="508" width="15.7109375" style="16" customWidth="1"/>
    <col min="509" max="509" width="12.7109375" style="16" customWidth="1"/>
    <col min="510" max="511" width="15.7109375" style="16" customWidth="1"/>
    <col min="512" max="513" width="14.7109375" style="16" customWidth="1"/>
    <col min="514" max="514" width="12.7109375" style="16" customWidth="1"/>
    <col min="515" max="516" width="14.7109375" style="16" customWidth="1"/>
    <col min="517" max="517" width="21.7109375" style="16" customWidth="1"/>
    <col min="518" max="761" width="9.140625" style="16"/>
    <col min="762" max="762" width="58.7109375" style="16" customWidth="1"/>
    <col min="763" max="763" width="13.7109375" style="16" customWidth="1"/>
    <col min="764" max="764" width="15.7109375" style="16" customWidth="1"/>
    <col min="765" max="765" width="12.7109375" style="16" customWidth="1"/>
    <col min="766" max="767" width="15.7109375" style="16" customWidth="1"/>
    <col min="768" max="769" width="14.7109375" style="16" customWidth="1"/>
    <col min="770" max="770" width="12.7109375" style="16" customWidth="1"/>
    <col min="771" max="772" width="14.7109375" style="16" customWidth="1"/>
    <col min="773" max="773" width="21.7109375" style="16" customWidth="1"/>
    <col min="774" max="1017" width="9.140625" style="16"/>
    <col min="1018" max="1018" width="58.7109375" style="16" customWidth="1"/>
    <col min="1019" max="1019" width="13.7109375" style="16" customWidth="1"/>
    <col min="1020" max="1020" width="15.7109375" style="16" customWidth="1"/>
    <col min="1021" max="1021" width="12.7109375" style="16" customWidth="1"/>
    <col min="1022" max="1023" width="15.7109375" style="16" customWidth="1"/>
    <col min="1024" max="1025" width="14.7109375" style="16" customWidth="1"/>
    <col min="1026" max="1026" width="12.7109375" style="16" customWidth="1"/>
    <col min="1027" max="1028" width="14.7109375" style="16" customWidth="1"/>
    <col min="1029" max="1029" width="21.7109375" style="16" customWidth="1"/>
    <col min="1030" max="1273" width="9.140625" style="16"/>
    <col min="1274" max="1274" width="58.7109375" style="16" customWidth="1"/>
    <col min="1275" max="1275" width="13.7109375" style="16" customWidth="1"/>
    <col min="1276" max="1276" width="15.7109375" style="16" customWidth="1"/>
    <col min="1277" max="1277" width="12.7109375" style="16" customWidth="1"/>
    <col min="1278" max="1279" width="15.7109375" style="16" customWidth="1"/>
    <col min="1280" max="1281" width="14.7109375" style="16" customWidth="1"/>
    <col min="1282" max="1282" width="12.7109375" style="16" customWidth="1"/>
    <col min="1283" max="1284" width="14.7109375" style="16" customWidth="1"/>
    <col min="1285" max="1285" width="21.7109375" style="16" customWidth="1"/>
    <col min="1286" max="1529" width="9.140625" style="16"/>
    <col min="1530" max="1530" width="58.7109375" style="16" customWidth="1"/>
    <col min="1531" max="1531" width="13.7109375" style="16" customWidth="1"/>
    <col min="1532" max="1532" width="15.7109375" style="16" customWidth="1"/>
    <col min="1533" max="1533" width="12.7109375" style="16" customWidth="1"/>
    <col min="1534" max="1535" width="15.7109375" style="16" customWidth="1"/>
    <col min="1536" max="1537" width="14.7109375" style="16" customWidth="1"/>
    <col min="1538" max="1538" width="12.7109375" style="16" customWidth="1"/>
    <col min="1539" max="1540" width="14.7109375" style="16" customWidth="1"/>
    <col min="1541" max="1541" width="21.7109375" style="16" customWidth="1"/>
    <col min="1542" max="1785" width="9.140625" style="16"/>
    <col min="1786" max="1786" width="58.7109375" style="16" customWidth="1"/>
    <col min="1787" max="1787" width="13.7109375" style="16" customWidth="1"/>
    <col min="1788" max="1788" width="15.7109375" style="16" customWidth="1"/>
    <col min="1789" max="1789" width="12.7109375" style="16" customWidth="1"/>
    <col min="1790" max="1791" width="15.7109375" style="16" customWidth="1"/>
    <col min="1792" max="1793" width="14.7109375" style="16" customWidth="1"/>
    <col min="1794" max="1794" width="12.7109375" style="16" customWidth="1"/>
    <col min="1795" max="1796" width="14.7109375" style="16" customWidth="1"/>
    <col min="1797" max="1797" width="21.7109375" style="16" customWidth="1"/>
    <col min="1798" max="2041" width="9.140625" style="16"/>
    <col min="2042" max="2042" width="58.7109375" style="16" customWidth="1"/>
    <col min="2043" max="2043" width="13.7109375" style="16" customWidth="1"/>
    <col min="2044" max="2044" width="15.7109375" style="16" customWidth="1"/>
    <col min="2045" max="2045" width="12.7109375" style="16" customWidth="1"/>
    <col min="2046" max="2047" width="15.7109375" style="16" customWidth="1"/>
    <col min="2048" max="2049" width="14.7109375" style="16" customWidth="1"/>
    <col min="2050" max="2050" width="12.7109375" style="16" customWidth="1"/>
    <col min="2051" max="2052" width="14.7109375" style="16" customWidth="1"/>
    <col min="2053" max="2053" width="21.7109375" style="16" customWidth="1"/>
    <col min="2054" max="2297" width="9.140625" style="16"/>
    <col min="2298" max="2298" width="58.7109375" style="16" customWidth="1"/>
    <col min="2299" max="2299" width="13.7109375" style="16" customWidth="1"/>
    <col min="2300" max="2300" width="15.7109375" style="16" customWidth="1"/>
    <col min="2301" max="2301" width="12.7109375" style="16" customWidth="1"/>
    <col min="2302" max="2303" width="15.7109375" style="16" customWidth="1"/>
    <col min="2304" max="2305" width="14.7109375" style="16" customWidth="1"/>
    <col min="2306" max="2306" width="12.7109375" style="16" customWidth="1"/>
    <col min="2307" max="2308" width="14.7109375" style="16" customWidth="1"/>
    <col min="2309" max="2309" width="21.7109375" style="16" customWidth="1"/>
    <col min="2310" max="2553" width="9.140625" style="16"/>
    <col min="2554" max="2554" width="58.7109375" style="16" customWidth="1"/>
    <col min="2555" max="2555" width="13.7109375" style="16" customWidth="1"/>
    <col min="2556" max="2556" width="15.7109375" style="16" customWidth="1"/>
    <col min="2557" max="2557" width="12.7109375" style="16" customWidth="1"/>
    <col min="2558" max="2559" width="15.7109375" style="16" customWidth="1"/>
    <col min="2560" max="2561" width="14.7109375" style="16" customWidth="1"/>
    <col min="2562" max="2562" width="12.7109375" style="16" customWidth="1"/>
    <col min="2563" max="2564" width="14.7109375" style="16" customWidth="1"/>
    <col min="2565" max="2565" width="21.7109375" style="16" customWidth="1"/>
    <col min="2566" max="2809" width="9.140625" style="16"/>
    <col min="2810" max="2810" width="58.7109375" style="16" customWidth="1"/>
    <col min="2811" max="2811" width="13.7109375" style="16" customWidth="1"/>
    <col min="2812" max="2812" width="15.7109375" style="16" customWidth="1"/>
    <col min="2813" max="2813" width="12.7109375" style="16" customWidth="1"/>
    <col min="2814" max="2815" width="15.7109375" style="16" customWidth="1"/>
    <col min="2816" max="2817" width="14.7109375" style="16" customWidth="1"/>
    <col min="2818" max="2818" width="12.7109375" style="16" customWidth="1"/>
    <col min="2819" max="2820" width="14.7109375" style="16" customWidth="1"/>
    <col min="2821" max="2821" width="21.7109375" style="16" customWidth="1"/>
    <col min="2822" max="3065" width="9.140625" style="16"/>
    <col min="3066" max="3066" width="58.7109375" style="16" customWidth="1"/>
    <col min="3067" max="3067" width="13.7109375" style="16" customWidth="1"/>
    <col min="3068" max="3068" width="15.7109375" style="16" customWidth="1"/>
    <col min="3069" max="3069" width="12.7109375" style="16" customWidth="1"/>
    <col min="3070" max="3071" width="15.7109375" style="16" customWidth="1"/>
    <col min="3072" max="3073" width="14.7109375" style="16" customWidth="1"/>
    <col min="3074" max="3074" width="12.7109375" style="16" customWidth="1"/>
    <col min="3075" max="3076" width="14.7109375" style="16" customWidth="1"/>
    <col min="3077" max="3077" width="21.7109375" style="16" customWidth="1"/>
    <col min="3078" max="3321" width="9.140625" style="16"/>
    <col min="3322" max="3322" width="58.7109375" style="16" customWidth="1"/>
    <col min="3323" max="3323" width="13.7109375" style="16" customWidth="1"/>
    <col min="3324" max="3324" width="15.7109375" style="16" customWidth="1"/>
    <col min="3325" max="3325" width="12.7109375" style="16" customWidth="1"/>
    <col min="3326" max="3327" width="15.7109375" style="16" customWidth="1"/>
    <col min="3328" max="3329" width="14.7109375" style="16" customWidth="1"/>
    <col min="3330" max="3330" width="12.7109375" style="16" customWidth="1"/>
    <col min="3331" max="3332" width="14.7109375" style="16" customWidth="1"/>
    <col min="3333" max="3333" width="21.7109375" style="16" customWidth="1"/>
    <col min="3334" max="3577" width="9.140625" style="16"/>
    <col min="3578" max="3578" width="58.7109375" style="16" customWidth="1"/>
    <col min="3579" max="3579" width="13.7109375" style="16" customWidth="1"/>
    <col min="3580" max="3580" width="15.7109375" style="16" customWidth="1"/>
    <col min="3581" max="3581" width="12.7109375" style="16" customWidth="1"/>
    <col min="3582" max="3583" width="15.7109375" style="16" customWidth="1"/>
    <col min="3584" max="3585" width="14.7109375" style="16" customWidth="1"/>
    <col min="3586" max="3586" width="12.7109375" style="16" customWidth="1"/>
    <col min="3587" max="3588" width="14.7109375" style="16" customWidth="1"/>
    <col min="3589" max="3589" width="21.7109375" style="16" customWidth="1"/>
    <col min="3590" max="3833" width="9.140625" style="16"/>
    <col min="3834" max="3834" width="58.7109375" style="16" customWidth="1"/>
    <col min="3835" max="3835" width="13.7109375" style="16" customWidth="1"/>
    <col min="3836" max="3836" width="15.7109375" style="16" customWidth="1"/>
    <col min="3837" max="3837" width="12.7109375" style="16" customWidth="1"/>
    <col min="3838" max="3839" width="15.7109375" style="16" customWidth="1"/>
    <col min="3840" max="3841" width="14.7109375" style="16" customWidth="1"/>
    <col min="3842" max="3842" width="12.7109375" style="16" customWidth="1"/>
    <col min="3843" max="3844" width="14.7109375" style="16" customWidth="1"/>
    <col min="3845" max="3845" width="21.7109375" style="16" customWidth="1"/>
    <col min="3846" max="4089" width="9.140625" style="16"/>
    <col min="4090" max="4090" width="58.7109375" style="16" customWidth="1"/>
    <col min="4091" max="4091" width="13.7109375" style="16" customWidth="1"/>
    <col min="4092" max="4092" width="15.7109375" style="16" customWidth="1"/>
    <col min="4093" max="4093" width="12.7109375" style="16" customWidth="1"/>
    <col min="4094" max="4095" width="15.7109375" style="16" customWidth="1"/>
    <col min="4096" max="4097" width="14.7109375" style="16" customWidth="1"/>
    <col min="4098" max="4098" width="12.7109375" style="16" customWidth="1"/>
    <col min="4099" max="4100" width="14.7109375" style="16" customWidth="1"/>
    <col min="4101" max="4101" width="21.7109375" style="16" customWidth="1"/>
    <col min="4102" max="4345" width="9.140625" style="16"/>
    <col min="4346" max="4346" width="58.7109375" style="16" customWidth="1"/>
    <col min="4347" max="4347" width="13.7109375" style="16" customWidth="1"/>
    <col min="4348" max="4348" width="15.7109375" style="16" customWidth="1"/>
    <col min="4349" max="4349" width="12.7109375" style="16" customWidth="1"/>
    <col min="4350" max="4351" width="15.7109375" style="16" customWidth="1"/>
    <col min="4352" max="4353" width="14.7109375" style="16" customWidth="1"/>
    <col min="4354" max="4354" width="12.7109375" style="16" customWidth="1"/>
    <col min="4355" max="4356" width="14.7109375" style="16" customWidth="1"/>
    <col min="4357" max="4357" width="21.7109375" style="16" customWidth="1"/>
    <col min="4358" max="4601" width="9.140625" style="16"/>
    <col min="4602" max="4602" width="58.7109375" style="16" customWidth="1"/>
    <col min="4603" max="4603" width="13.7109375" style="16" customWidth="1"/>
    <col min="4604" max="4604" width="15.7109375" style="16" customWidth="1"/>
    <col min="4605" max="4605" width="12.7109375" style="16" customWidth="1"/>
    <col min="4606" max="4607" width="15.7109375" style="16" customWidth="1"/>
    <col min="4608" max="4609" width="14.7109375" style="16" customWidth="1"/>
    <col min="4610" max="4610" width="12.7109375" style="16" customWidth="1"/>
    <col min="4611" max="4612" width="14.7109375" style="16" customWidth="1"/>
    <col min="4613" max="4613" width="21.7109375" style="16" customWidth="1"/>
    <col min="4614" max="4857" width="9.140625" style="16"/>
    <col min="4858" max="4858" width="58.7109375" style="16" customWidth="1"/>
    <col min="4859" max="4859" width="13.7109375" style="16" customWidth="1"/>
    <col min="4860" max="4860" width="15.7109375" style="16" customWidth="1"/>
    <col min="4861" max="4861" width="12.7109375" style="16" customWidth="1"/>
    <col min="4862" max="4863" width="15.7109375" style="16" customWidth="1"/>
    <col min="4864" max="4865" width="14.7109375" style="16" customWidth="1"/>
    <col min="4866" max="4866" width="12.7109375" style="16" customWidth="1"/>
    <col min="4867" max="4868" width="14.7109375" style="16" customWidth="1"/>
    <col min="4869" max="4869" width="21.7109375" style="16" customWidth="1"/>
    <col min="4870" max="5113" width="9.140625" style="16"/>
    <col min="5114" max="5114" width="58.7109375" style="16" customWidth="1"/>
    <col min="5115" max="5115" width="13.7109375" style="16" customWidth="1"/>
    <col min="5116" max="5116" width="15.7109375" style="16" customWidth="1"/>
    <col min="5117" max="5117" width="12.7109375" style="16" customWidth="1"/>
    <col min="5118" max="5119" width="15.7109375" style="16" customWidth="1"/>
    <col min="5120" max="5121" width="14.7109375" style="16" customWidth="1"/>
    <col min="5122" max="5122" width="12.7109375" style="16" customWidth="1"/>
    <col min="5123" max="5124" width="14.7109375" style="16" customWidth="1"/>
    <col min="5125" max="5125" width="21.7109375" style="16" customWidth="1"/>
    <col min="5126" max="5369" width="9.140625" style="16"/>
    <col min="5370" max="5370" width="58.7109375" style="16" customWidth="1"/>
    <col min="5371" max="5371" width="13.7109375" style="16" customWidth="1"/>
    <col min="5372" max="5372" width="15.7109375" style="16" customWidth="1"/>
    <col min="5373" max="5373" width="12.7109375" style="16" customWidth="1"/>
    <col min="5374" max="5375" width="15.7109375" style="16" customWidth="1"/>
    <col min="5376" max="5377" width="14.7109375" style="16" customWidth="1"/>
    <col min="5378" max="5378" width="12.7109375" style="16" customWidth="1"/>
    <col min="5379" max="5380" width="14.7109375" style="16" customWidth="1"/>
    <col min="5381" max="5381" width="21.7109375" style="16" customWidth="1"/>
    <col min="5382" max="5625" width="9.140625" style="16"/>
    <col min="5626" max="5626" width="58.7109375" style="16" customWidth="1"/>
    <col min="5627" max="5627" width="13.7109375" style="16" customWidth="1"/>
    <col min="5628" max="5628" width="15.7109375" style="16" customWidth="1"/>
    <col min="5629" max="5629" width="12.7109375" style="16" customWidth="1"/>
    <col min="5630" max="5631" width="15.7109375" style="16" customWidth="1"/>
    <col min="5632" max="5633" width="14.7109375" style="16" customWidth="1"/>
    <col min="5634" max="5634" width="12.7109375" style="16" customWidth="1"/>
    <col min="5635" max="5636" width="14.7109375" style="16" customWidth="1"/>
    <col min="5637" max="5637" width="21.7109375" style="16" customWidth="1"/>
    <col min="5638" max="5881" width="9.140625" style="16"/>
    <col min="5882" max="5882" width="58.7109375" style="16" customWidth="1"/>
    <col min="5883" max="5883" width="13.7109375" style="16" customWidth="1"/>
    <col min="5884" max="5884" width="15.7109375" style="16" customWidth="1"/>
    <col min="5885" max="5885" width="12.7109375" style="16" customWidth="1"/>
    <col min="5886" max="5887" width="15.7109375" style="16" customWidth="1"/>
    <col min="5888" max="5889" width="14.7109375" style="16" customWidth="1"/>
    <col min="5890" max="5890" width="12.7109375" style="16" customWidth="1"/>
    <col min="5891" max="5892" width="14.7109375" style="16" customWidth="1"/>
    <col min="5893" max="5893" width="21.7109375" style="16" customWidth="1"/>
    <col min="5894" max="6137" width="9.140625" style="16"/>
    <col min="6138" max="6138" width="58.7109375" style="16" customWidth="1"/>
    <col min="6139" max="6139" width="13.7109375" style="16" customWidth="1"/>
    <col min="6140" max="6140" width="15.7109375" style="16" customWidth="1"/>
    <col min="6141" max="6141" width="12.7109375" style="16" customWidth="1"/>
    <col min="6142" max="6143" width="15.7109375" style="16" customWidth="1"/>
    <col min="6144" max="6145" width="14.7109375" style="16" customWidth="1"/>
    <col min="6146" max="6146" width="12.7109375" style="16" customWidth="1"/>
    <col min="6147" max="6148" width="14.7109375" style="16" customWidth="1"/>
    <col min="6149" max="6149" width="21.7109375" style="16" customWidth="1"/>
    <col min="6150" max="6393" width="9.140625" style="16"/>
    <col min="6394" max="6394" width="58.7109375" style="16" customWidth="1"/>
    <col min="6395" max="6395" width="13.7109375" style="16" customWidth="1"/>
    <col min="6396" max="6396" width="15.7109375" style="16" customWidth="1"/>
    <col min="6397" max="6397" width="12.7109375" style="16" customWidth="1"/>
    <col min="6398" max="6399" width="15.7109375" style="16" customWidth="1"/>
    <col min="6400" max="6401" width="14.7109375" style="16" customWidth="1"/>
    <col min="6402" max="6402" width="12.7109375" style="16" customWidth="1"/>
    <col min="6403" max="6404" width="14.7109375" style="16" customWidth="1"/>
    <col min="6405" max="6405" width="21.7109375" style="16" customWidth="1"/>
    <col min="6406" max="6649" width="9.140625" style="16"/>
    <col min="6650" max="6650" width="58.7109375" style="16" customWidth="1"/>
    <col min="6651" max="6651" width="13.7109375" style="16" customWidth="1"/>
    <col min="6652" max="6652" width="15.7109375" style="16" customWidth="1"/>
    <col min="6653" max="6653" width="12.7109375" style="16" customWidth="1"/>
    <col min="6654" max="6655" width="15.7109375" style="16" customWidth="1"/>
    <col min="6656" max="6657" width="14.7109375" style="16" customWidth="1"/>
    <col min="6658" max="6658" width="12.7109375" style="16" customWidth="1"/>
    <col min="6659" max="6660" width="14.7109375" style="16" customWidth="1"/>
    <col min="6661" max="6661" width="21.7109375" style="16" customWidth="1"/>
    <col min="6662" max="6905" width="9.140625" style="16"/>
    <col min="6906" max="6906" width="58.7109375" style="16" customWidth="1"/>
    <col min="6907" max="6907" width="13.7109375" style="16" customWidth="1"/>
    <col min="6908" max="6908" width="15.7109375" style="16" customWidth="1"/>
    <col min="6909" max="6909" width="12.7109375" style="16" customWidth="1"/>
    <col min="6910" max="6911" width="15.7109375" style="16" customWidth="1"/>
    <col min="6912" max="6913" width="14.7109375" style="16" customWidth="1"/>
    <col min="6914" max="6914" width="12.7109375" style="16" customWidth="1"/>
    <col min="6915" max="6916" width="14.7109375" style="16" customWidth="1"/>
    <col min="6917" max="6917" width="21.7109375" style="16" customWidth="1"/>
    <col min="6918" max="7161" width="9.140625" style="16"/>
    <col min="7162" max="7162" width="58.7109375" style="16" customWidth="1"/>
    <col min="7163" max="7163" width="13.7109375" style="16" customWidth="1"/>
    <col min="7164" max="7164" width="15.7109375" style="16" customWidth="1"/>
    <col min="7165" max="7165" width="12.7109375" style="16" customWidth="1"/>
    <col min="7166" max="7167" width="15.7109375" style="16" customWidth="1"/>
    <col min="7168" max="7169" width="14.7109375" style="16" customWidth="1"/>
    <col min="7170" max="7170" width="12.7109375" style="16" customWidth="1"/>
    <col min="7171" max="7172" width="14.7109375" style="16" customWidth="1"/>
    <col min="7173" max="7173" width="21.7109375" style="16" customWidth="1"/>
    <col min="7174" max="7417" width="9.140625" style="16"/>
    <col min="7418" max="7418" width="58.7109375" style="16" customWidth="1"/>
    <col min="7419" max="7419" width="13.7109375" style="16" customWidth="1"/>
    <col min="7420" max="7420" width="15.7109375" style="16" customWidth="1"/>
    <col min="7421" max="7421" width="12.7109375" style="16" customWidth="1"/>
    <col min="7422" max="7423" width="15.7109375" style="16" customWidth="1"/>
    <col min="7424" max="7425" width="14.7109375" style="16" customWidth="1"/>
    <col min="7426" max="7426" width="12.7109375" style="16" customWidth="1"/>
    <col min="7427" max="7428" width="14.7109375" style="16" customWidth="1"/>
    <col min="7429" max="7429" width="21.7109375" style="16" customWidth="1"/>
    <col min="7430" max="7673" width="9.140625" style="16"/>
    <col min="7674" max="7674" width="58.7109375" style="16" customWidth="1"/>
    <col min="7675" max="7675" width="13.7109375" style="16" customWidth="1"/>
    <col min="7676" max="7676" width="15.7109375" style="16" customWidth="1"/>
    <col min="7677" max="7677" width="12.7109375" style="16" customWidth="1"/>
    <col min="7678" max="7679" width="15.7109375" style="16" customWidth="1"/>
    <col min="7680" max="7681" width="14.7109375" style="16" customWidth="1"/>
    <col min="7682" max="7682" width="12.7109375" style="16" customWidth="1"/>
    <col min="7683" max="7684" width="14.7109375" style="16" customWidth="1"/>
    <col min="7685" max="7685" width="21.7109375" style="16" customWidth="1"/>
    <col min="7686" max="7929" width="9.140625" style="16"/>
    <col min="7930" max="7930" width="58.7109375" style="16" customWidth="1"/>
    <col min="7931" max="7931" width="13.7109375" style="16" customWidth="1"/>
    <col min="7932" max="7932" width="15.7109375" style="16" customWidth="1"/>
    <col min="7933" max="7933" width="12.7109375" style="16" customWidth="1"/>
    <col min="7934" max="7935" width="15.7109375" style="16" customWidth="1"/>
    <col min="7936" max="7937" width="14.7109375" style="16" customWidth="1"/>
    <col min="7938" max="7938" width="12.7109375" style="16" customWidth="1"/>
    <col min="7939" max="7940" width="14.7109375" style="16" customWidth="1"/>
    <col min="7941" max="7941" width="21.7109375" style="16" customWidth="1"/>
    <col min="7942" max="8185" width="9.140625" style="16"/>
    <col min="8186" max="8186" width="58.7109375" style="16" customWidth="1"/>
    <col min="8187" max="8187" width="13.7109375" style="16" customWidth="1"/>
    <col min="8188" max="8188" width="15.7109375" style="16" customWidth="1"/>
    <col min="8189" max="8189" width="12.7109375" style="16" customWidth="1"/>
    <col min="8190" max="8191" width="15.7109375" style="16" customWidth="1"/>
    <col min="8192" max="8193" width="14.7109375" style="16" customWidth="1"/>
    <col min="8194" max="8194" width="12.7109375" style="16" customWidth="1"/>
    <col min="8195" max="8196" width="14.7109375" style="16" customWidth="1"/>
    <col min="8197" max="8197" width="21.7109375" style="16" customWidth="1"/>
    <col min="8198" max="8441" width="9.140625" style="16"/>
    <col min="8442" max="8442" width="58.7109375" style="16" customWidth="1"/>
    <col min="8443" max="8443" width="13.7109375" style="16" customWidth="1"/>
    <col min="8444" max="8444" width="15.7109375" style="16" customWidth="1"/>
    <col min="8445" max="8445" width="12.7109375" style="16" customWidth="1"/>
    <col min="8446" max="8447" width="15.7109375" style="16" customWidth="1"/>
    <col min="8448" max="8449" width="14.7109375" style="16" customWidth="1"/>
    <col min="8450" max="8450" width="12.7109375" style="16" customWidth="1"/>
    <col min="8451" max="8452" width="14.7109375" style="16" customWidth="1"/>
    <col min="8453" max="8453" width="21.7109375" style="16" customWidth="1"/>
    <col min="8454" max="8697" width="9.140625" style="16"/>
    <col min="8698" max="8698" width="58.7109375" style="16" customWidth="1"/>
    <col min="8699" max="8699" width="13.7109375" style="16" customWidth="1"/>
    <col min="8700" max="8700" width="15.7109375" style="16" customWidth="1"/>
    <col min="8701" max="8701" width="12.7109375" style="16" customWidth="1"/>
    <col min="8702" max="8703" width="15.7109375" style="16" customWidth="1"/>
    <col min="8704" max="8705" width="14.7109375" style="16" customWidth="1"/>
    <col min="8706" max="8706" width="12.7109375" style="16" customWidth="1"/>
    <col min="8707" max="8708" width="14.7109375" style="16" customWidth="1"/>
    <col min="8709" max="8709" width="21.7109375" style="16" customWidth="1"/>
    <col min="8710" max="8953" width="9.140625" style="16"/>
    <col min="8954" max="8954" width="58.7109375" style="16" customWidth="1"/>
    <col min="8955" max="8955" width="13.7109375" style="16" customWidth="1"/>
    <col min="8956" max="8956" width="15.7109375" style="16" customWidth="1"/>
    <col min="8957" max="8957" width="12.7109375" style="16" customWidth="1"/>
    <col min="8958" max="8959" width="15.7109375" style="16" customWidth="1"/>
    <col min="8960" max="8961" width="14.7109375" style="16" customWidth="1"/>
    <col min="8962" max="8962" width="12.7109375" style="16" customWidth="1"/>
    <col min="8963" max="8964" width="14.7109375" style="16" customWidth="1"/>
    <col min="8965" max="8965" width="21.7109375" style="16" customWidth="1"/>
    <col min="8966" max="9209" width="9.140625" style="16"/>
    <col min="9210" max="9210" width="58.7109375" style="16" customWidth="1"/>
    <col min="9211" max="9211" width="13.7109375" style="16" customWidth="1"/>
    <col min="9212" max="9212" width="15.7109375" style="16" customWidth="1"/>
    <col min="9213" max="9213" width="12.7109375" style="16" customWidth="1"/>
    <col min="9214" max="9215" width="15.7109375" style="16" customWidth="1"/>
    <col min="9216" max="9217" width="14.7109375" style="16" customWidth="1"/>
    <col min="9218" max="9218" width="12.7109375" style="16" customWidth="1"/>
    <col min="9219" max="9220" width="14.7109375" style="16" customWidth="1"/>
    <col min="9221" max="9221" width="21.7109375" style="16" customWidth="1"/>
    <col min="9222" max="9465" width="9.140625" style="16"/>
    <col min="9466" max="9466" width="58.7109375" style="16" customWidth="1"/>
    <col min="9467" max="9467" width="13.7109375" style="16" customWidth="1"/>
    <col min="9468" max="9468" width="15.7109375" style="16" customWidth="1"/>
    <col min="9469" max="9469" width="12.7109375" style="16" customWidth="1"/>
    <col min="9470" max="9471" width="15.7109375" style="16" customWidth="1"/>
    <col min="9472" max="9473" width="14.7109375" style="16" customWidth="1"/>
    <col min="9474" max="9474" width="12.7109375" style="16" customWidth="1"/>
    <col min="9475" max="9476" width="14.7109375" style="16" customWidth="1"/>
    <col min="9477" max="9477" width="21.7109375" style="16" customWidth="1"/>
    <col min="9478" max="9721" width="9.140625" style="16"/>
    <col min="9722" max="9722" width="58.7109375" style="16" customWidth="1"/>
    <col min="9723" max="9723" width="13.7109375" style="16" customWidth="1"/>
    <col min="9724" max="9724" width="15.7109375" style="16" customWidth="1"/>
    <col min="9725" max="9725" width="12.7109375" style="16" customWidth="1"/>
    <col min="9726" max="9727" width="15.7109375" style="16" customWidth="1"/>
    <col min="9728" max="9729" width="14.7109375" style="16" customWidth="1"/>
    <col min="9730" max="9730" width="12.7109375" style="16" customWidth="1"/>
    <col min="9731" max="9732" width="14.7109375" style="16" customWidth="1"/>
    <col min="9733" max="9733" width="21.7109375" style="16" customWidth="1"/>
    <col min="9734" max="9977" width="9.140625" style="16"/>
    <col min="9978" max="9978" width="58.7109375" style="16" customWidth="1"/>
    <col min="9979" max="9979" width="13.7109375" style="16" customWidth="1"/>
    <col min="9980" max="9980" width="15.7109375" style="16" customWidth="1"/>
    <col min="9981" max="9981" width="12.7109375" style="16" customWidth="1"/>
    <col min="9982" max="9983" width="15.7109375" style="16" customWidth="1"/>
    <col min="9984" max="9985" width="14.7109375" style="16" customWidth="1"/>
    <col min="9986" max="9986" width="12.7109375" style="16" customWidth="1"/>
    <col min="9987" max="9988" width="14.7109375" style="16" customWidth="1"/>
    <col min="9989" max="9989" width="21.7109375" style="16" customWidth="1"/>
    <col min="9990" max="10233" width="9.140625" style="16"/>
    <col min="10234" max="10234" width="58.7109375" style="16" customWidth="1"/>
    <col min="10235" max="10235" width="13.7109375" style="16" customWidth="1"/>
    <col min="10236" max="10236" width="15.7109375" style="16" customWidth="1"/>
    <col min="10237" max="10237" width="12.7109375" style="16" customWidth="1"/>
    <col min="10238" max="10239" width="15.7109375" style="16" customWidth="1"/>
    <col min="10240" max="10241" width="14.7109375" style="16" customWidth="1"/>
    <col min="10242" max="10242" width="12.7109375" style="16" customWidth="1"/>
    <col min="10243" max="10244" width="14.7109375" style="16" customWidth="1"/>
    <col min="10245" max="10245" width="21.7109375" style="16" customWidth="1"/>
    <col min="10246" max="10489" width="9.140625" style="16"/>
    <col min="10490" max="10490" width="58.7109375" style="16" customWidth="1"/>
    <col min="10491" max="10491" width="13.7109375" style="16" customWidth="1"/>
    <col min="10492" max="10492" width="15.7109375" style="16" customWidth="1"/>
    <col min="10493" max="10493" width="12.7109375" style="16" customWidth="1"/>
    <col min="10494" max="10495" width="15.7109375" style="16" customWidth="1"/>
    <col min="10496" max="10497" width="14.7109375" style="16" customWidth="1"/>
    <col min="10498" max="10498" width="12.7109375" style="16" customWidth="1"/>
    <col min="10499" max="10500" width="14.7109375" style="16" customWidth="1"/>
    <col min="10501" max="10501" width="21.7109375" style="16" customWidth="1"/>
    <col min="10502" max="10745" width="9.140625" style="16"/>
    <col min="10746" max="10746" width="58.7109375" style="16" customWidth="1"/>
    <col min="10747" max="10747" width="13.7109375" style="16" customWidth="1"/>
    <col min="10748" max="10748" width="15.7109375" style="16" customWidth="1"/>
    <col min="10749" max="10749" width="12.7109375" style="16" customWidth="1"/>
    <col min="10750" max="10751" width="15.7109375" style="16" customWidth="1"/>
    <col min="10752" max="10753" width="14.7109375" style="16" customWidth="1"/>
    <col min="10754" max="10754" width="12.7109375" style="16" customWidth="1"/>
    <col min="10755" max="10756" width="14.7109375" style="16" customWidth="1"/>
    <col min="10757" max="10757" width="21.7109375" style="16" customWidth="1"/>
    <col min="10758" max="11001" width="9.140625" style="16"/>
    <col min="11002" max="11002" width="58.7109375" style="16" customWidth="1"/>
    <col min="11003" max="11003" width="13.7109375" style="16" customWidth="1"/>
    <col min="11004" max="11004" width="15.7109375" style="16" customWidth="1"/>
    <col min="11005" max="11005" width="12.7109375" style="16" customWidth="1"/>
    <col min="11006" max="11007" width="15.7109375" style="16" customWidth="1"/>
    <col min="11008" max="11009" width="14.7109375" style="16" customWidth="1"/>
    <col min="11010" max="11010" width="12.7109375" style="16" customWidth="1"/>
    <col min="11011" max="11012" width="14.7109375" style="16" customWidth="1"/>
    <col min="11013" max="11013" width="21.7109375" style="16" customWidth="1"/>
    <col min="11014" max="11257" width="9.140625" style="16"/>
    <col min="11258" max="11258" width="58.7109375" style="16" customWidth="1"/>
    <col min="11259" max="11259" width="13.7109375" style="16" customWidth="1"/>
    <col min="11260" max="11260" width="15.7109375" style="16" customWidth="1"/>
    <col min="11261" max="11261" width="12.7109375" style="16" customWidth="1"/>
    <col min="11262" max="11263" width="15.7109375" style="16" customWidth="1"/>
    <col min="11264" max="11265" width="14.7109375" style="16" customWidth="1"/>
    <col min="11266" max="11266" width="12.7109375" style="16" customWidth="1"/>
    <col min="11267" max="11268" width="14.7109375" style="16" customWidth="1"/>
    <col min="11269" max="11269" width="21.7109375" style="16" customWidth="1"/>
    <col min="11270" max="11513" width="9.140625" style="16"/>
    <col min="11514" max="11514" width="58.7109375" style="16" customWidth="1"/>
    <col min="11515" max="11515" width="13.7109375" style="16" customWidth="1"/>
    <col min="11516" max="11516" width="15.7109375" style="16" customWidth="1"/>
    <col min="11517" max="11517" width="12.7109375" style="16" customWidth="1"/>
    <col min="11518" max="11519" width="15.7109375" style="16" customWidth="1"/>
    <col min="11520" max="11521" width="14.7109375" style="16" customWidth="1"/>
    <col min="11522" max="11522" width="12.7109375" style="16" customWidth="1"/>
    <col min="11523" max="11524" width="14.7109375" style="16" customWidth="1"/>
    <col min="11525" max="11525" width="21.7109375" style="16" customWidth="1"/>
    <col min="11526" max="11769" width="9.140625" style="16"/>
    <col min="11770" max="11770" width="58.7109375" style="16" customWidth="1"/>
    <col min="11771" max="11771" width="13.7109375" style="16" customWidth="1"/>
    <col min="11772" max="11772" width="15.7109375" style="16" customWidth="1"/>
    <col min="11773" max="11773" width="12.7109375" style="16" customWidth="1"/>
    <col min="11774" max="11775" width="15.7109375" style="16" customWidth="1"/>
    <col min="11776" max="11777" width="14.7109375" style="16" customWidth="1"/>
    <col min="11778" max="11778" width="12.7109375" style="16" customWidth="1"/>
    <col min="11779" max="11780" width="14.7109375" style="16" customWidth="1"/>
    <col min="11781" max="11781" width="21.7109375" style="16" customWidth="1"/>
    <col min="11782" max="12025" width="9.140625" style="16"/>
    <col min="12026" max="12026" width="58.7109375" style="16" customWidth="1"/>
    <col min="12027" max="12027" width="13.7109375" style="16" customWidth="1"/>
    <col min="12028" max="12028" width="15.7109375" style="16" customWidth="1"/>
    <col min="12029" max="12029" width="12.7109375" style="16" customWidth="1"/>
    <col min="12030" max="12031" width="15.7109375" style="16" customWidth="1"/>
    <col min="12032" max="12033" width="14.7109375" style="16" customWidth="1"/>
    <col min="12034" max="12034" width="12.7109375" style="16" customWidth="1"/>
    <col min="12035" max="12036" width="14.7109375" style="16" customWidth="1"/>
    <col min="12037" max="12037" width="21.7109375" style="16" customWidth="1"/>
    <col min="12038" max="12281" width="9.140625" style="16"/>
    <col min="12282" max="12282" width="58.7109375" style="16" customWidth="1"/>
    <col min="12283" max="12283" width="13.7109375" style="16" customWidth="1"/>
    <col min="12284" max="12284" width="15.7109375" style="16" customWidth="1"/>
    <col min="12285" max="12285" width="12.7109375" style="16" customWidth="1"/>
    <col min="12286" max="12287" width="15.7109375" style="16" customWidth="1"/>
    <col min="12288" max="12289" width="14.7109375" style="16" customWidth="1"/>
    <col min="12290" max="12290" width="12.7109375" style="16" customWidth="1"/>
    <col min="12291" max="12292" width="14.7109375" style="16" customWidth="1"/>
    <col min="12293" max="12293" width="21.7109375" style="16" customWidth="1"/>
    <col min="12294" max="12537" width="9.140625" style="16"/>
    <col min="12538" max="12538" width="58.7109375" style="16" customWidth="1"/>
    <col min="12539" max="12539" width="13.7109375" style="16" customWidth="1"/>
    <col min="12540" max="12540" width="15.7109375" style="16" customWidth="1"/>
    <col min="12541" max="12541" width="12.7109375" style="16" customWidth="1"/>
    <col min="12542" max="12543" width="15.7109375" style="16" customWidth="1"/>
    <col min="12544" max="12545" width="14.7109375" style="16" customWidth="1"/>
    <col min="12546" max="12546" width="12.7109375" style="16" customWidth="1"/>
    <col min="12547" max="12548" width="14.7109375" style="16" customWidth="1"/>
    <col min="12549" max="12549" width="21.7109375" style="16" customWidth="1"/>
    <col min="12550" max="12793" width="9.140625" style="16"/>
    <col min="12794" max="12794" width="58.7109375" style="16" customWidth="1"/>
    <col min="12795" max="12795" width="13.7109375" style="16" customWidth="1"/>
    <col min="12796" max="12796" width="15.7109375" style="16" customWidth="1"/>
    <col min="12797" max="12797" width="12.7109375" style="16" customWidth="1"/>
    <col min="12798" max="12799" width="15.7109375" style="16" customWidth="1"/>
    <col min="12800" max="12801" width="14.7109375" style="16" customWidth="1"/>
    <col min="12802" max="12802" width="12.7109375" style="16" customWidth="1"/>
    <col min="12803" max="12804" width="14.7109375" style="16" customWidth="1"/>
    <col min="12805" max="12805" width="21.7109375" style="16" customWidth="1"/>
    <col min="12806" max="13049" width="9.140625" style="16"/>
    <col min="13050" max="13050" width="58.7109375" style="16" customWidth="1"/>
    <col min="13051" max="13051" width="13.7109375" style="16" customWidth="1"/>
    <col min="13052" max="13052" width="15.7109375" style="16" customWidth="1"/>
    <col min="13053" max="13053" width="12.7109375" style="16" customWidth="1"/>
    <col min="13054" max="13055" width="15.7109375" style="16" customWidth="1"/>
    <col min="13056" max="13057" width="14.7109375" style="16" customWidth="1"/>
    <col min="13058" max="13058" width="12.7109375" style="16" customWidth="1"/>
    <col min="13059" max="13060" width="14.7109375" style="16" customWidth="1"/>
    <col min="13061" max="13061" width="21.7109375" style="16" customWidth="1"/>
    <col min="13062" max="13305" width="9.140625" style="16"/>
    <col min="13306" max="13306" width="58.7109375" style="16" customWidth="1"/>
    <col min="13307" max="13307" width="13.7109375" style="16" customWidth="1"/>
    <col min="13308" max="13308" width="15.7109375" style="16" customWidth="1"/>
    <col min="13309" max="13309" width="12.7109375" style="16" customWidth="1"/>
    <col min="13310" max="13311" width="15.7109375" style="16" customWidth="1"/>
    <col min="13312" max="13313" width="14.7109375" style="16" customWidth="1"/>
    <col min="13314" max="13314" width="12.7109375" style="16" customWidth="1"/>
    <col min="13315" max="13316" width="14.7109375" style="16" customWidth="1"/>
    <col min="13317" max="13317" width="21.7109375" style="16" customWidth="1"/>
    <col min="13318" max="13561" width="9.140625" style="16"/>
    <col min="13562" max="13562" width="58.7109375" style="16" customWidth="1"/>
    <col min="13563" max="13563" width="13.7109375" style="16" customWidth="1"/>
    <col min="13564" max="13564" width="15.7109375" style="16" customWidth="1"/>
    <col min="13565" max="13565" width="12.7109375" style="16" customWidth="1"/>
    <col min="13566" max="13567" width="15.7109375" style="16" customWidth="1"/>
    <col min="13568" max="13569" width="14.7109375" style="16" customWidth="1"/>
    <col min="13570" max="13570" width="12.7109375" style="16" customWidth="1"/>
    <col min="13571" max="13572" width="14.7109375" style="16" customWidth="1"/>
    <col min="13573" max="13573" width="21.7109375" style="16" customWidth="1"/>
    <col min="13574" max="13817" width="9.140625" style="16"/>
    <col min="13818" max="13818" width="58.7109375" style="16" customWidth="1"/>
    <col min="13819" max="13819" width="13.7109375" style="16" customWidth="1"/>
    <col min="13820" max="13820" width="15.7109375" style="16" customWidth="1"/>
    <col min="13821" max="13821" width="12.7109375" style="16" customWidth="1"/>
    <col min="13822" max="13823" width="15.7109375" style="16" customWidth="1"/>
    <col min="13824" max="13825" width="14.7109375" style="16" customWidth="1"/>
    <col min="13826" max="13826" width="12.7109375" style="16" customWidth="1"/>
    <col min="13827" max="13828" width="14.7109375" style="16" customWidth="1"/>
    <col min="13829" max="13829" width="21.7109375" style="16" customWidth="1"/>
    <col min="13830" max="14073" width="9.140625" style="16"/>
    <col min="14074" max="14074" width="58.7109375" style="16" customWidth="1"/>
    <col min="14075" max="14075" width="13.7109375" style="16" customWidth="1"/>
    <col min="14076" max="14076" width="15.7109375" style="16" customWidth="1"/>
    <col min="14077" max="14077" width="12.7109375" style="16" customWidth="1"/>
    <col min="14078" max="14079" width="15.7109375" style="16" customWidth="1"/>
    <col min="14080" max="14081" width="14.7109375" style="16" customWidth="1"/>
    <col min="14082" max="14082" width="12.7109375" style="16" customWidth="1"/>
    <col min="14083" max="14084" width="14.7109375" style="16" customWidth="1"/>
    <col min="14085" max="14085" width="21.7109375" style="16" customWidth="1"/>
    <col min="14086" max="14329" width="9.140625" style="16"/>
    <col min="14330" max="14330" width="58.7109375" style="16" customWidth="1"/>
    <col min="14331" max="14331" width="13.7109375" style="16" customWidth="1"/>
    <col min="14332" max="14332" width="15.7109375" style="16" customWidth="1"/>
    <col min="14333" max="14333" width="12.7109375" style="16" customWidth="1"/>
    <col min="14334" max="14335" width="15.7109375" style="16" customWidth="1"/>
    <col min="14336" max="14337" width="14.7109375" style="16" customWidth="1"/>
    <col min="14338" max="14338" width="12.7109375" style="16" customWidth="1"/>
    <col min="14339" max="14340" width="14.7109375" style="16" customWidth="1"/>
    <col min="14341" max="14341" width="21.7109375" style="16" customWidth="1"/>
    <col min="14342" max="14585" width="9.140625" style="16"/>
    <col min="14586" max="14586" width="58.7109375" style="16" customWidth="1"/>
    <col min="14587" max="14587" width="13.7109375" style="16" customWidth="1"/>
    <col min="14588" max="14588" width="15.7109375" style="16" customWidth="1"/>
    <col min="14589" max="14589" width="12.7109375" style="16" customWidth="1"/>
    <col min="14590" max="14591" width="15.7109375" style="16" customWidth="1"/>
    <col min="14592" max="14593" width="14.7109375" style="16" customWidth="1"/>
    <col min="14594" max="14594" width="12.7109375" style="16" customWidth="1"/>
    <col min="14595" max="14596" width="14.7109375" style="16" customWidth="1"/>
    <col min="14597" max="14597" width="21.7109375" style="16" customWidth="1"/>
    <col min="14598" max="14841" width="9.140625" style="16"/>
    <col min="14842" max="14842" width="58.7109375" style="16" customWidth="1"/>
    <col min="14843" max="14843" width="13.7109375" style="16" customWidth="1"/>
    <col min="14844" max="14844" width="15.7109375" style="16" customWidth="1"/>
    <col min="14845" max="14845" width="12.7109375" style="16" customWidth="1"/>
    <col min="14846" max="14847" width="15.7109375" style="16" customWidth="1"/>
    <col min="14848" max="14849" width="14.7109375" style="16" customWidth="1"/>
    <col min="14850" max="14850" width="12.7109375" style="16" customWidth="1"/>
    <col min="14851" max="14852" width="14.7109375" style="16" customWidth="1"/>
    <col min="14853" max="14853" width="21.7109375" style="16" customWidth="1"/>
    <col min="14854" max="15097" width="9.140625" style="16"/>
    <col min="15098" max="15098" width="58.7109375" style="16" customWidth="1"/>
    <col min="15099" max="15099" width="13.7109375" style="16" customWidth="1"/>
    <col min="15100" max="15100" width="15.7109375" style="16" customWidth="1"/>
    <col min="15101" max="15101" width="12.7109375" style="16" customWidth="1"/>
    <col min="15102" max="15103" width="15.7109375" style="16" customWidth="1"/>
    <col min="15104" max="15105" width="14.7109375" style="16" customWidth="1"/>
    <col min="15106" max="15106" width="12.7109375" style="16" customWidth="1"/>
    <col min="15107" max="15108" width="14.7109375" style="16" customWidth="1"/>
    <col min="15109" max="15109" width="21.7109375" style="16" customWidth="1"/>
    <col min="15110" max="15353" width="9.140625" style="16"/>
    <col min="15354" max="15354" width="58.7109375" style="16" customWidth="1"/>
    <col min="15355" max="15355" width="13.7109375" style="16" customWidth="1"/>
    <col min="15356" max="15356" width="15.7109375" style="16" customWidth="1"/>
    <col min="15357" max="15357" width="12.7109375" style="16" customWidth="1"/>
    <col min="15358" max="15359" width="15.7109375" style="16" customWidth="1"/>
    <col min="15360" max="15361" width="14.7109375" style="16" customWidth="1"/>
    <col min="15362" max="15362" width="12.7109375" style="16" customWidth="1"/>
    <col min="15363" max="15364" width="14.7109375" style="16" customWidth="1"/>
    <col min="15365" max="15365" width="21.7109375" style="16" customWidth="1"/>
    <col min="15366" max="15609" width="9.140625" style="16"/>
    <col min="15610" max="15610" width="58.7109375" style="16" customWidth="1"/>
    <col min="15611" max="15611" width="13.7109375" style="16" customWidth="1"/>
    <col min="15612" max="15612" width="15.7109375" style="16" customWidth="1"/>
    <col min="15613" max="15613" width="12.7109375" style="16" customWidth="1"/>
    <col min="15614" max="15615" width="15.7109375" style="16" customWidth="1"/>
    <col min="15616" max="15617" width="14.7109375" style="16" customWidth="1"/>
    <col min="15618" max="15618" width="12.7109375" style="16" customWidth="1"/>
    <col min="15619" max="15620" width="14.7109375" style="16" customWidth="1"/>
    <col min="15621" max="15621" width="21.7109375" style="16" customWidth="1"/>
    <col min="15622" max="15865" width="9.140625" style="16"/>
    <col min="15866" max="15866" width="58.7109375" style="16" customWidth="1"/>
    <col min="15867" max="15867" width="13.7109375" style="16" customWidth="1"/>
    <col min="15868" max="15868" width="15.7109375" style="16" customWidth="1"/>
    <col min="15869" max="15869" width="12.7109375" style="16" customWidth="1"/>
    <col min="15870" max="15871" width="15.7109375" style="16" customWidth="1"/>
    <col min="15872" max="15873" width="14.7109375" style="16" customWidth="1"/>
    <col min="15874" max="15874" width="12.7109375" style="16" customWidth="1"/>
    <col min="15875" max="15876" width="14.7109375" style="16" customWidth="1"/>
    <col min="15877" max="15877" width="21.7109375" style="16" customWidth="1"/>
    <col min="15878" max="16121" width="9.140625" style="16"/>
    <col min="16122" max="16122" width="58.7109375" style="16" customWidth="1"/>
    <col min="16123" max="16123" width="13.7109375" style="16" customWidth="1"/>
    <col min="16124" max="16124" width="15.7109375" style="16" customWidth="1"/>
    <col min="16125" max="16125" width="12.7109375" style="16" customWidth="1"/>
    <col min="16126" max="16127" width="15.7109375" style="16" customWidth="1"/>
    <col min="16128" max="16129" width="14.7109375" style="16" customWidth="1"/>
    <col min="16130" max="16130" width="12.7109375" style="16" customWidth="1"/>
    <col min="16131" max="16132" width="14.7109375" style="16" customWidth="1"/>
    <col min="16133" max="16133" width="21.7109375" style="16" customWidth="1"/>
    <col min="16134" max="16384" width="9.140625" style="16"/>
  </cols>
  <sheetData>
    <row r="1" spans="1:8" ht="30" customHeight="1" x14ac:dyDescent="0.25">
      <c r="A1" s="278" t="s">
        <v>350</v>
      </c>
      <c r="B1" s="278"/>
      <c r="C1" s="278"/>
      <c r="D1" s="278"/>
      <c r="E1" s="278"/>
      <c r="F1" s="278"/>
      <c r="G1" s="278"/>
      <c r="H1" s="278"/>
    </row>
    <row r="2" spans="1:8" ht="19.5" customHeight="1" x14ac:dyDescent="0.2">
      <c r="A2" s="153"/>
      <c r="B2" s="154"/>
      <c r="C2" s="155"/>
      <c r="D2" s="154"/>
      <c r="E2" s="155"/>
      <c r="F2" s="154"/>
      <c r="G2" s="154"/>
      <c r="H2" s="156"/>
    </row>
    <row r="3" spans="1:8" s="19" customFormat="1" ht="15" customHeight="1" x14ac:dyDescent="0.2">
      <c r="A3" s="279" t="s">
        <v>248</v>
      </c>
      <c r="B3" s="282" t="s">
        <v>34</v>
      </c>
      <c r="C3" s="283"/>
      <c r="D3" s="283"/>
      <c r="E3" s="284"/>
      <c r="F3" s="285" t="s">
        <v>2</v>
      </c>
      <c r="G3" s="286"/>
      <c r="H3" s="157"/>
    </row>
    <row r="4" spans="1:8" s="19" customFormat="1" ht="15" customHeight="1" x14ac:dyDescent="0.2">
      <c r="A4" s="280"/>
      <c r="B4" s="285" t="s">
        <v>35</v>
      </c>
      <c r="C4" s="291"/>
      <c r="D4" s="285" t="s">
        <v>323</v>
      </c>
      <c r="E4" s="286"/>
      <c r="F4" s="287"/>
      <c r="G4" s="288"/>
      <c r="H4" s="157"/>
    </row>
    <row r="5" spans="1:8" s="19" customFormat="1" ht="15" customHeight="1" x14ac:dyDescent="0.2">
      <c r="A5" s="280"/>
      <c r="B5" s="289"/>
      <c r="C5" s="292"/>
      <c r="D5" s="289"/>
      <c r="E5" s="290"/>
      <c r="F5" s="289"/>
      <c r="G5" s="290"/>
      <c r="H5" s="157"/>
    </row>
    <row r="6" spans="1:8" s="19" customFormat="1" ht="15" customHeight="1" x14ac:dyDescent="0.2">
      <c r="A6" s="280"/>
      <c r="B6" s="293" t="s">
        <v>318</v>
      </c>
      <c r="C6" s="296" t="s">
        <v>339</v>
      </c>
      <c r="D6" s="293" t="s">
        <v>318</v>
      </c>
      <c r="E6" s="296" t="s">
        <v>339</v>
      </c>
      <c r="F6" s="299" t="s">
        <v>241</v>
      </c>
      <c r="G6" s="261" t="s">
        <v>322</v>
      </c>
      <c r="H6" s="157"/>
    </row>
    <row r="7" spans="1:8" s="19" customFormat="1" ht="15" customHeight="1" x14ac:dyDescent="0.2">
      <c r="A7" s="280"/>
      <c r="B7" s="294"/>
      <c r="C7" s="297"/>
      <c r="D7" s="294"/>
      <c r="E7" s="297"/>
      <c r="F7" s="300"/>
      <c r="G7" s="263"/>
      <c r="H7" s="157"/>
    </row>
    <row r="8" spans="1:8" s="19" customFormat="1" ht="15" customHeight="1" x14ac:dyDescent="0.2">
      <c r="A8" s="280"/>
      <c r="B8" s="294"/>
      <c r="C8" s="297"/>
      <c r="D8" s="294"/>
      <c r="E8" s="297"/>
      <c r="F8" s="300"/>
      <c r="G8" s="263"/>
      <c r="H8" s="157"/>
    </row>
    <row r="9" spans="1:8" s="19" customFormat="1" ht="15" customHeight="1" x14ac:dyDescent="0.2">
      <c r="A9" s="281"/>
      <c r="B9" s="295"/>
      <c r="C9" s="298"/>
      <c r="D9" s="295"/>
      <c r="E9" s="298"/>
      <c r="F9" s="301"/>
      <c r="G9" s="302"/>
      <c r="H9" s="157"/>
    </row>
    <row r="10" spans="1:8" s="19" customFormat="1" ht="15" customHeight="1" x14ac:dyDescent="0.2">
      <c r="A10" s="158" t="s">
        <v>3</v>
      </c>
      <c r="B10" s="159">
        <v>1</v>
      </c>
      <c r="C10" s="160">
        <v>2</v>
      </c>
      <c r="D10" s="159">
        <v>3</v>
      </c>
      <c r="E10" s="160">
        <v>4</v>
      </c>
      <c r="F10" s="159">
        <v>5</v>
      </c>
      <c r="G10" s="159">
        <v>6</v>
      </c>
      <c r="H10" s="157"/>
    </row>
    <row r="11" spans="1:8" ht="15" customHeight="1" x14ac:dyDescent="0.2">
      <c r="A11" s="153"/>
      <c r="B11" s="154"/>
      <c r="C11" s="155"/>
      <c r="D11" s="154"/>
      <c r="E11" s="155"/>
      <c r="F11" s="154"/>
      <c r="G11" s="154"/>
      <c r="H11" s="161"/>
    </row>
    <row r="12" spans="1:8" ht="15" customHeight="1" x14ac:dyDescent="0.2">
      <c r="A12" s="123" t="s">
        <v>4</v>
      </c>
      <c r="B12" s="162">
        <v>1420981.0666417894</v>
      </c>
      <c r="C12" s="163">
        <v>100.04239472157066</v>
      </c>
      <c r="D12" s="162">
        <v>1377.7481341197697</v>
      </c>
      <c r="E12" s="163">
        <v>108.12909948971743</v>
      </c>
      <c r="F12" s="162">
        <v>572580.20377710264</v>
      </c>
      <c r="G12" s="162">
        <v>402.94710268749645</v>
      </c>
      <c r="H12" s="133" t="s">
        <v>5</v>
      </c>
    </row>
    <row r="13" spans="1:8" ht="15" customHeight="1" x14ac:dyDescent="0.2">
      <c r="A13" s="124"/>
      <c r="B13" s="164"/>
      <c r="C13" s="165"/>
      <c r="D13" s="164"/>
      <c r="E13" s="165"/>
      <c r="F13" s="164"/>
      <c r="G13" s="164"/>
      <c r="H13" s="133" t="s">
        <v>5</v>
      </c>
    </row>
    <row r="14" spans="1:8" ht="15" customHeight="1" x14ac:dyDescent="0.2">
      <c r="A14" s="123" t="s">
        <v>6</v>
      </c>
      <c r="B14" s="162">
        <v>921171.06578675658</v>
      </c>
      <c r="C14" s="163">
        <v>99.572348885806406</v>
      </c>
      <c r="D14" s="162">
        <v>1368.0205136889988</v>
      </c>
      <c r="E14" s="163">
        <v>105.900378167932</v>
      </c>
      <c r="F14" s="162">
        <v>375960.18587338319</v>
      </c>
      <c r="G14" s="162">
        <v>408.13286460781376</v>
      </c>
      <c r="H14" s="133" t="s">
        <v>5</v>
      </c>
    </row>
    <row r="15" spans="1:8" ht="15" customHeight="1" x14ac:dyDescent="0.2">
      <c r="A15" s="33" t="s">
        <v>7</v>
      </c>
      <c r="B15" s="166">
        <v>321582.05268405017</v>
      </c>
      <c r="C15" s="167">
        <v>99.436634107176459</v>
      </c>
      <c r="D15" s="166">
        <v>1145.937012831223</v>
      </c>
      <c r="E15" s="167">
        <v>109.07240108532434</v>
      </c>
      <c r="F15" s="166">
        <v>131442.71411960686</v>
      </c>
      <c r="G15" s="166">
        <v>408.73771724054313</v>
      </c>
      <c r="H15" s="133" t="s">
        <v>5</v>
      </c>
    </row>
    <row r="16" spans="1:8" ht="15" customHeight="1" x14ac:dyDescent="0.2">
      <c r="A16" s="33" t="s">
        <v>8</v>
      </c>
      <c r="B16" s="166">
        <v>1230.1441726100002</v>
      </c>
      <c r="C16" s="167">
        <v>118.32489529369209</v>
      </c>
      <c r="D16" s="166">
        <v>733.4400030688231</v>
      </c>
      <c r="E16" s="167">
        <v>104.46700748848143</v>
      </c>
      <c r="F16" s="166">
        <v>454.07080540501994</v>
      </c>
      <c r="G16" s="166">
        <v>369.11999057932917</v>
      </c>
      <c r="H16" s="133" t="s">
        <v>5</v>
      </c>
    </row>
    <row r="17" spans="1:8" ht="15" customHeight="1" x14ac:dyDescent="0.2">
      <c r="A17" s="33" t="s">
        <v>9</v>
      </c>
      <c r="B17" s="168" t="s">
        <v>10</v>
      </c>
      <c r="C17" s="169" t="s">
        <v>10</v>
      </c>
      <c r="D17" s="168" t="s">
        <v>10</v>
      </c>
      <c r="E17" s="169" t="s">
        <v>10</v>
      </c>
      <c r="F17" s="168" t="s">
        <v>10</v>
      </c>
      <c r="G17" s="168" t="s">
        <v>10</v>
      </c>
      <c r="H17" s="133" t="s">
        <v>5</v>
      </c>
    </row>
    <row r="18" spans="1:8" ht="15" customHeight="1" x14ac:dyDescent="0.2">
      <c r="A18" s="33" t="s">
        <v>11</v>
      </c>
      <c r="B18" s="166">
        <v>220189.69518119615</v>
      </c>
      <c r="C18" s="167">
        <v>101.16078193078522</v>
      </c>
      <c r="D18" s="166">
        <v>1040.9245853679436</v>
      </c>
      <c r="E18" s="167">
        <v>109.51114967451905</v>
      </c>
      <c r="F18" s="166">
        <v>90151.204554570126</v>
      </c>
      <c r="G18" s="166">
        <v>409.42517532613806</v>
      </c>
      <c r="H18" s="133" t="s">
        <v>5</v>
      </c>
    </row>
    <row r="19" spans="1:8" ht="15" customHeight="1" x14ac:dyDescent="0.2">
      <c r="A19" s="33" t="s">
        <v>12</v>
      </c>
      <c r="B19" s="166">
        <v>524.22500000000002</v>
      </c>
      <c r="C19" s="167">
        <v>61.502194074304775</v>
      </c>
      <c r="D19" s="166">
        <v>2307.6042411814265</v>
      </c>
      <c r="E19" s="167">
        <v>116.12427510183012</v>
      </c>
      <c r="F19" s="166">
        <v>232.58525</v>
      </c>
      <c r="G19" s="166">
        <v>443.67447183938191</v>
      </c>
      <c r="H19" s="133" t="s">
        <v>5</v>
      </c>
    </row>
    <row r="20" spans="1:8" ht="15" customHeight="1" x14ac:dyDescent="0.2">
      <c r="A20" s="33" t="s">
        <v>13</v>
      </c>
      <c r="B20" s="166">
        <v>86936.492383652978</v>
      </c>
      <c r="C20" s="167">
        <v>93.165491760442194</v>
      </c>
      <c r="D20" s="166">
        <v>1419.0910615904415</v>
      </c>
      <c r="E20" s="167">
        <v>110.08637817983731</v>
      </c>
      <c r="F20" s="166">
        <v>35671.933859321885</v>
      </c>
      <c r="G20" s="166">
        <v>410.32175190483559</v>
      </c>
      <c r="H20" s="133" t="s">
        <v>5</v>
      </c>
    </row>
    <row r="21" spans="1:8" ht="15" customHeight="1" x14ac:dyDescent="0.2">
      <c r="A21" s="124"/>
      <c r="B21" s="164"/>
      <c r="C21" s="165"/>
      <c r="D21" s="164"/>
      <c r="E21" s="165"/>
      <c r="F21" s="164"/>
      <c r="G21" s="164"/>
      <c r="H21" s="133" t="s">
        <v>5</v>
      </c>
    </row>
    <row r="22" spans="1:8" ht="15" customHeight="1" x14ac:dyDescent="0.2">
      <c r="A22" s="33" t="s">
        <v>14</v>
      </c>
      <c r="B22" s="166">
        <v>28389.045592255003</v>
      </c>
      <c r="C22" s="167">
        <v>94.992379871305104</v>
      </c>
      <c r="D22" s="166">
        <v>1021.1839226532752</v>
      </c>
      <c r="E22" s="167">
        <v>102.93250733499993</v>
      </c>
      <c r="F22" s="166">
        <v>11977.120575748499</v>
      </c>
      <c r="G22" s="166">
        <v>421.89232944893564</v>
      </c>
      <c r="H22" s="133" t="s">
        <v>5</v>
      </c>
    </row>
    <row r="23" spans="1:8" ht="15" customHeight="1" x14ac:dyDescent="0.2">
      <c r="A23" s="33" t="s">
        <v>15</v>
      </c>
      <c r="B23" s="166">
        <v>11362.761898696999</v>
      </c>
      <c r="C23" s="167">
        <v>97.363104623568702</v>
      </c>
      <c r="D23" s="166">
        <v>1050.6629198240516</v>
      </c>
      <c r="E23" s="167">
        <v>97.770818454891057</v>
      </c>
      <c r="F23" s="166">
        <v>4944.1962310791496</v>
      </c>
      <c r="G23" s="166">
        <v>435.12275229899126</v>
      </c>
      <c r="H23" s="133" t="s">
        <v>5</v>
      </c>
    </row>
    <row r="24" spans="1:8" ht="15" customHeight="1" x14ac:dyDescent="0.2">
      <c r="A24" s="124"/>
      <c r="B24" s="164"/>
      <c r="C24" s="165"/>
      <c r="D24" s="164"/>
      <c r="E24" s="165"/>
      <c r="F24" s="164"/>
      <c r="G24" s="164"/>
      <c r="H24" s="133" t="s">
        <v>5</v>
      </c>
    </row>
    <row r="25" spans="1:8" ht="15" customHeight="1" x14ac:dyDescent="0.2">
      <c r="A25" s="33" t="s">
        <v>16</v>
      </c>
      <c r="B25" s="166">
        <v>31949.190476169995</v>
      </c>
      <c r="C25" s="167">
        <v>105.86783236829136</v>
      </c>
      <c r="D25" s="166">
        <v>974.46587215301349</v>
      </c>
      <c r="E25" s="167">
        <v>107.03902778160477</v>
      </c>
      <c r="F25" s="166">
        <v>12481.965928565409</v>
      </c>
      <c r="G25" s="166">
        <v>390.68175883440171</v>
      </c>
      <c r="H25" s="133" t="s">
        <v>5</v>
      </c>
    </row>
    <row r="26" spans="1:8" ht="15" customHeight="1" x14ac:dyDescent="0.2">
      <c r="A26" s="33" t="s">
        <v>17</v>
      </c>
      <c r="B26" s="166">
        <v>357323.50079010957</v>
      </c>
      <c r="C26" s="167">
        <v>93.028110669484491</v>
      </c>
      <c r="D26" s="166">
        <v>1533.1168834100724</v>
      </c>
      <c r="E26" s="167">
        <v>104.01191351639744</v>
      </c>
      <c r="F26" s="166">
        <v>144878.14515046051</v>
      </c>
      <c r="G26" s="166">
        <v>405.45372702917007</v>
      </c>
      <c r="H26" s="133" t="s">
        <v>5</v>
      </c>
    </row>
    <row r="27" spans="1:8" ht="15" customHeight="1" x14ac:dyDescent="0.2">
      <c r="A27" s="33" t="s">
        <v>18</v>
      </c>
      <c r="B27" s="166">
        <v>181927.27624417192</v>
      </c>
      <c r="C27" s="167">
        <v>115.46782172498071</v>
      </c>
      <c r="D27" s="166">
        <v>1559.5551092548558</v>
      </c>
      <c r="E27" s="167">
        <v>105.90369321933638</v>
      </c>
      <c r="F27" s="166">
        <v>75180.240099001559</v>
      </c>
      <c r="G27" s="166">
        <v>413.24336653124584</v>
      </c>
      <c r="H27" s="133" t="s">
        <v>5</v>
      </c>
    </row>
    <row r="28" spans="1:8" ht="15" customHeight="1" x14ac:dyDescent="0.2">
      <c r="A28" s="124"/>
      <c r="B28" s="164"/>
      <c r="C28" s="165"/>
      <c r="D28" s="164"/>
      <c r="E28" s="165"/>
      <c r="F28" s="164"/>
      <c r="G28" s="164"/>
      <c r="H28" s="133" t="s">
        <v>5</v>
      </c>
    </row>
    <row r="29" spans="1:8" ht="15" customHeight="1" x14ac:dyDescent="0.2">
      <c r="A29" s="123" t="s">
        <v>19</v>
      </c>
      <c r="B29" s="162">
        <v>499810.00085503282</v>
      </c>
      <c r="C29" s="163">
        <v>100.92043801599921</v>
      </c>
      <c r="D29" s="162">
        <v>1395.6765518474449</v>
      </c>
      <c r="E29" s="163">
        <v>112.44237576005096</v>
      </c>
      <c r="F29" s="162">
        <v>196620.01790371948</v>
      </c>
      <c r="G29" s="162">
        <v>393.38952315351713</v>
      </c>
      <c r="H29" s="133" t="s">
        <v>5</v>
      </c>
    </row>
    <row r="30" spans="1:8" ht="15" customHeight="1" x14ac:dyDescent="0.2">
      <c r="A30" s="33" t="s">
        <v>243</v>
      </c>
      <c r="B30" s="162"/>
      <c r="C30" s="163"/>
      <c r="D30" s="162"/>
      <c r="E30" s="163"/>
      <c r="F30" s="162"/>
      <c r="G30" s="162"/>
      <c r="H30" s="133"/>
    </row>
    <row r="31" spans="1:8" ht="15" customHeight="1" x14ac:dyDescent="0.2">
      <c r="A31" s="33" t="s">
        <v>20</v>
      </c>
      <c r="B31" s="166">
        <v>280030.24161405599</v>
      </c>
      <c r="C31" s="167">
        <v>100.96991924851831</v>
      </c>
      <c r="D31" s="166">
        <v>1605.8454849960842</v>
      </c>
      <c r="E31" s="167">
        <v>113.413997673823</v>
      </c>
      <c r="F31" s="166">
        <v>111570.51664574324</v>
      </c>
      <c r="G31" s="166">
        <v>398.42309888627079</v>
      </c>
      <c r="H31" s="133" t="s">
        <v>5</v>
      </c>
    </row>
    <row r="32" spans="1:8" ht="15" customHeight="1" x14ac:dyDescent="0.2">
      <c r="A32" s="33" t="s">
        <v>21</v>
      </c>
      <c r="B32" s="166">
        <v>219756.75924097685</v>
      </c>
      <c r="C32" s="167">
        <v>100.8575527163067</v>
      </c>
      <c r="D32" s="166">
        <v>1127.7904758725508</v>
      </c>
      <c r="E32" s="167">
        <v>110.70096628632011</v>
      </c>
      <c r="F32" s="166">
        <v>85040.44425797624</v>
      </c>
      <c r="G32" s="166">
        <v>386.97532923082616</v>
      </c>
      <c r="H32" s="133" t="s">
        <v>5</v>
      </c>
    </row>
    <row r="33" spans="1:8" ht="15" customHeight="1" x14ac:dyDescent="0.2">
      <c r="A33" s="33" t="s">
        <v>22</v>
      </c>
      <c r="B33" s="166">
        <v>28859.999999999989</v>
      </c>
      <c r="C33" s="167">
        <v>102.65421252196438</v>
      </c>
      <c r="D33" s="166">
        <v>1192.9360475860481</v>
      </c>
      <c r="E33" s="167">
        <v>106.1825398549808</v>
      </c>
      <c r="F33" s="166">
        <v>10103.317999999999</v>
      </c>
      <c r="G33" s="166">
        <v>350.08031878031892</v>
      </c>
      <c r="H33" s="133" t="s">
        <v>5</v>
      </c>
    </row>
    <row r="34" spans="1:8" ht="15" customHeight="1" x14ac:dyDescent="0.2">
      <c r="A34" s="124"/>
      <c r="B34" s="164"/>
      <c r="C34" s="165"/>
      <c r="D34" s="164"/>
      <c r="E34" s="165"/>
      <c r="F34" s="164"/>
      <c r="G34" s="164"/>
      <c r="H34" s="133" t="s">
        <v>5</v>
      </c>
    </row>
    <row r="35" spans="1:8" ht="15" customHeight="1" x14ac:dyDescent="0.2">
      <c r="A35" s="123" t="s">
        <v>23</v>
      </c>
      <c r="B35" s="162">
        <v>280030.24161405599</v>
      </c>
      <c r="C35" s="163">
        <v>100.96991924851831</v>
      </c>
      <c r="D35" s="162">
        <v>1605.8454849960842</v>
      </c>
      <c r="E35" s="163">
        <v>113.413997673823</v>
      </c>
      <c r="F35" s="162">
        <v>111570.51664574324</v>
      </c>
      <c r="G35" s="162">
        <v>398.42309888627079</v>
      </c>
      <c r="H35" s="133" t="s">
        <v>5</v>
      </c>
    </row>
    <row r="36" spans="1:8" ht="15" customHeight="1" x14ac:dyDescent="0.2">
      <c r="A36" s="33" t="s">
        <v>24</v>
      </c>
      <c r="B36" s="166">
        <v>74394.608280645989</v>
      </c>
      <c r="C36" s="167">
        <v>99.647382470307377</v>
      </c>
      <c r="D36" s="166">
        <v>1423.3115531029937</v>
      </c>
      <c r="E36" s="167">
        <v>107.7290234208577</v>
      </c>
      <c r="F36" s="166">
        <v>29264.892645715638</v>
      </c>
      <c r="G36" s="166">
        <v>393.37383880451188</v>
      </c>
      <c r="H36" s="133" t="s">
        <v>5</v>
      </c>
    </row>
    <row r="37" spans="1:8" ht="15" customHeight="1" x14ac:dyDescent="0.2">
      <c r="A37" s="33" t="s">
        <v>25</v>
      </c>
      <c r="B37" s="166">
        <v>147854.89999999997</v>
      </c>
      <c r="C37" s="167">
        <v>100.95702862277595</v>
      </c>
      <c r="D37" s="166">
        <v>1751.5312377202247</v>
      </c>
      <c r="E37" s="167">
        <v>116.98177715701372</v>
      </c>
      <c r="F37" s="166">
        <v>59007.942999999999</v>
      </c>
      <c r="G37" s="166">
        <v>399.09359108152665</v>
      </c>
      <c r="H37" s="133" t="s">
        <v>5</v>
      </c>
    </row>
    <row r="38" spans="1:8" ht="15" customHeight="1" x14ac:dyDescent="0.2">
      <c r="A38" s="33" t="s">
        <v>26</v>
      </c>
      <c r="B38" s="166">
        <v>46174.300000000017</v>
      </c>
      <c r="C38" s="167">
        <v>102.74014970139827</v>
      </c>
      <c r="D38" s="166">
        <v>1463.004680092605</v>
      </c>
      <c r="E38" s="167">
        <v>110.61468851982954</v>
      </c>
      <c r="F38" s="166">
        <v>18615.672999999999</v>
      </c>
      <c r="G38" s="166">
        <v>403.16091418819542</v>
      </c>
      <c r="H38" s="133" t="s">
        <v>5</v>
      </c>
    </row>
    <row r="39" spans="1:8" ht="15" customHeight="1" x14ac:dyDescent="0.2">
      <c r="A39" s="33" t="s">
        <v>40</v>
      </c>
      <c r="B39" s="166">
        <v>11606.433333409997</v>
      </c>
      <c r="C39" s="167">
        <v>102.83647726367361</v>
      </c>
      <c r="D39" s="166">
        <v>1488.2178019458886</v>
      </c>
      <c r="E39" s="167">
        <v>109.56148516474234</v>
      </c>
      <c r="F39" s="166">
        <v>4682.0080000275993</v>
      </c>
      <c r="G39" s="166">
        <v>403.39765589744826</v>
      </c>
      <c r="H39" s="133" t="s">
        <v>5</v>
      </c>
    </row>
    <row r="40" spans="1:8" ht="15" customHeight="1" x14ac:dyDescent="0.2">
      <c r="A40" s="124"/>
      <c r="B40" s="164"/>
      <c r="C40" s="165"/>
      <c r="D40" s="164"/>
      <c r="E40" s="165"/>
      <c r="F40" s="164"/>
      <c r="G40" s="164"/>
      <c r="H40" s="133" t="s">
        <v>5</v>
      </c>
    </row>
    <row r="41" spans="1:8" ht="15" customHeight="1" x14ac:dyDescent="0.2">
      <c r="A41" s="123" t="s">
        <v>27</v>
      </c>
      <c r="B41" s="162">
        <v>219756.75924097685</v>
      </c>
      <c r="C41" s="163">
        <v>100.8575527163067</v>
      </c>
      <c r="D41" s="162">
        <v>1127.7904758725508</v>
      </c>
      <c r="E41" s="163">
        <v>110.70096628632011</v>
      </c>
      <c r="F41" s="162">
        <v>85040.44425797624</v>
      </c>
      <c r="G41" s="162">
        <v>386.97532923082616</v>
      </c>
      <c r="H41" s="133" t="s">
        <v>5</v>
      </c>
    </row>
    <row r="42" spans="1:8" ht="15" customHeight="1" x14ac:dyDescent="0.2">
      <c r="A42" s="33" t="s">
        <v>24</v>
      </c>
      <c r="B42" s="166">
        <v>14845.059240977</v>
      </c>
      <c r="C42" s="167">
        <v>85.270598922697559</v>
      </c>
      <c r="D42" s="166">
        <v>1312.5145161747866</v>
      </c>
      <c r="E42" s="167">
        <v>111.16317400288935</v>
      </c>
      <c r="F42" s="166">
        <v>6137.3462579762399</v>
      </c>
      <c r="G42" s="166">
        <v>413.42686198484455</v>
      </c>
      <c r="H42" s="133" t="s">
        <v>5</v>
      </c>
    </row>
    <row r="43" spans="1:8" ht="15" customHeight="1" x14ac:dyDescent="0.2">
      <c r="A43" s="33" t="s">
        <v>28</v>
      </c>
      <c r="B43" s="166">
        <v>145412.69999999984</v>
      </c>
      <c r="C43" s="167">
        <v>101.98338250878247</v>
      </c>
      <c r="D43" s="166">
        <v>1080.0706655379265</v>
      </c>
      <c r="E43" s="167">
        <v>111.64203395961709</v>
      </c>
      <c r="F43" s="166">
        <v>56501.017</v>
      </c>
      <c r="G43" s="166">
        <v>388.5562746582662</v>
      </c>
      <c r="H43" s="133" t="s">
        <v>5</v>
      </c>
    </row>
    <row r="44" spans="1:8" ht="15" customHeight="1" x14ac:dyDescent="0.2">
      <c r="A44" s="33" t="s">
        <v>26</v>
      </c>
      <c r="B44" s="166">
        <v>26472.699999999997</v>
      </c>
      <c r="C44" s="167">
        <v>101.91254201009392</v>
      </c>
      <c r="D44" s="166">
        <v>1170.2850105958216</v>
      </c>
      <c r="E44" s="167">
        <v>113.01585988528696</v>
      </c>
      <c r="F44" s="166">
        <v>10659.925999999999</v>
      </c>
      <c r="G44" s="166">
        <v>402.67619094387805</v>
      </c>
      <c r="H44" s="133" t="s">
        <v>5</v>
      </c>
    </row>
    <row r="45" spans="1:8" ht="15" customHeight="1" x14ac:dyDescent="0.2">
      <c r="A45" s="33" t="s">
        <v>29</v>
      </c>
      <c r="B45" s="166">
        <v>1839.6</v>
      </c>
      <c r="C45" s="167">
        <v>106.60639777468705</v>
      </c>
      <c r="D45" s="166">
        <v>1851.3281872870914</v>
      </c>
      <c r="E45" s="167">
        <v>108.92906189354015</v>
      </c>
      <c r="F45" s="166">
        <v>730.14</v>
      </c>
      <c r="G45" s="166">
        <v>396.90150032615787</v>
      </c>
      <c r="H45" s="133" t="s">
        <v>5</v>
      </c>
    </row>
    <row r="46" spans="1:8" ht="15" customHeight="1" x14ac:dyDescent="0.2">
      <c r="A46" s="33" t="s">
        <v>30</v>
      </c>
      <c r="B46" s="166">
        <v>28859.999999999989</v>
      </c>
      <c r="C46" s="167">
        <v>102.65421252196438</v>
      </c>
      <c r="D46" s="166">
        <v>1192.9360475860481</v>
      </c>
      <c r="E46" s="167">
        <v>106.1825398549808</v>
      </c>
      <c r="F46" s="166">
        <v>10103.317999999999</v>
      </c>
      <c r="G46" s="166">
        <v>350.08031878031892</v>
      </c>
      <c r="H46" s="133" t="s">
        <v>5</v>
      </c>
    </row>
    <row r="47" spans="1:8" ht="15" customHeight="1" x14ac:dyDescent="0.2">
      <c r="A47" s="124"/>
      <c r="B47" s="164"/>
      <c r="C47" s="165"/>
      <c r="D47" s="164"/>
      <c r="E47" s="165"/>
      <c r="F47" s="164"/>
      <c r="G47" s="164"/>
      <c r="H47" s="133" t="s">
        <v>5</v>
      </c>
    </row>
    <row r="48" spans="1:8" ht="15" customHeight="1" x14ac:dyDescent="0.2">
      <c r="A48" s="123" t="s">
        <v>31</v>
      </c>
      <c r="B48" s="162">
        <v>539273.77703428152</v>
      </c>
      <c r="C48" s="163">
        <v>99.555343014702231</v>
      </c>
      <c r="D48" s="162">
        <v>1542.0600070460989</v>
      </c>
      <c r="E48" s="163">
        <v>104.64395380122873</v>
      </c>
      <c r="F48" s="162">
        <v>220067.44224946218</v>
      </c>
      <c r="G48" s="162">
        <v>408.081111341471</v>
      </c>
      <c r="H48" s="133"/>
    </row>
    <row r="49" spans="1:8" ht="15" customHeight="1" x14ac:dyDescent="0.2">
      <c r="A49" s="33" t="s">
        <v>17</v>
      </c>
      <c r="B49" s="166">
        <v>357323.50079010957</v>
      </c>
      <c r="C49" s="167">
        <v>93.028110669484491</v>
      </c>
      <c r="D49" s="166">
        <v>1533.1168834100724</v>
      </c>
      <c r="E49" s="167">
        <v>104.01191351639744</v>
      </c>
      <c r="F49" s="166">
        <v>144878.14515046051</v>
      </c>
      <c r="G49" s="166">
        <v>405.45372702917007</v>
      </c>
      <c r="H49" s="133" t="s">
        <v>5</v>
      </c>
    </row>
    <row r="50" spans="1:8" ht="15" customHeight="1" x14ac:dyDescent="0.2">
      <c r="A50" s="33" t="s">
        <v>32</v>
      </c>
      <c r="B50" s="166">
        <v>181927.27624417192</v>
      </c>
      <c r="C50" s="167">
        <v>115.46782172498071</v>
      </c>
      <c r="D50" s="166">
        <v>1559.5551092548558</v>
      </c>
      <c r="E50" s="167">
        <v>105.90369321933638</v>
      </c>
      <c r="F50" s="166">
        <v>75180.240099001559</v>
      </c>
      <c r="G50" s="166">
        <v>413.24336653124584</v>
      </c>
      <c r="H50" s="133" t="s">
        <v>5</v>
      </c>
    </row>
    <row r="51" spans="1:8" ht="15" customHeight="1" x14ac:dyDescent="0.2">
      <c r="A51" s="124"/>
      <c r="B51" s="164"/>
      <c r="C51" s="165"/>
      <c r="D51" s="164"/>
      <c r="E51" s="165"/>
      <c r="F51" s="164"/>
      <c r="G51" s="164"/>
      <c r="H51" s="133" t="s">
        <v>5</v>
      </c>
    </row>
    <row r="52" spans="1:8" ht="25.5" x14ac:dyDescent="0.2">
      <c r="A52" s="232" t="s">
        <v>367</v>
      </c>
      <c r="B52" s="166">
        <v>933097.5528318123</v>
      </c>
      <c r="C52" s="167">
        <v>98.966154767512592</v>
      </c>
      <c r="D52" s="166">
        <v>1386.4681042614748</v>
      </c>
      <c r="E52" s="167">
        <v>105.97208481915553</v>
      </c>
      <c r="F52" s="166">
        <v>380715.12192932417</v>
      </c>
      <c r="G52" s="166">
        <v>408.01213203690264</v>
      </c>
      <c r="H52" s="133" t="s">
        <v>5</v>
      </c>
    </row>
    <row r="53" spans="1:8" ht="15" customHeight="1" x14ac:dyDescent="0.2">
      <c r="A53" s="229" t="s">
        <v>347</v>
      </c>
      <c r="B53" s="166">
        <v>39115.800000000017</v>
      </c>
      <c r="C53" s="169" t="s">
        <v>346</v>
      </c>
      <c r="D53" s="166">
        <v>1437.407611928342</v>
      </c>
      <c r="E53" s="169" t="s">
        <v>346</v>
      </c>
      <c r="F53" s="166">
        <v>16095.355</v>
      </c>
      <c r="G53" s="166">
        <v>411.47963227135818</v>
      </c>
      <c r="H53" s="133" t="s">
        <v>5</v>
      </c>
    </row>
    <row r="54" spans="1:8" ht="15" customHeight="1" x14ac:dyDescent="0.2">
      <c r="A54" s="127"/>
      <c r="B54" s="170"/>
      <c r="C54" s="171"/>
      <c r="D54" s="170"/>
      <c r="E54" s="171"/>
      <c r="F54" s="170"/>
      <c r="G54" s="170"/>
      <c r="H54" s="133"/>
    </row>
    <row r="55" spans="1:8" ht="15" customHeight="1" x14ac:dyDescent="0.2">
      <c r="A55" s="145"/>
      <c r="B55" s="151"/>
      <c r="C55" s="147"/>
      <c r="D55" s="151"/>
      <c r="E55" s="147"/>
      <c r="F55" s="151"/>
      <c r="G55" s="151"/>
      <c r="H55" s="133"/>
    </row>
    <row r="56" spans="1:8" ht="15" customHeight="1" x14ac:dyDescent="0.2">
      <c r="A56" s="172"/>
      <c r="B56" s="173"/>
      <c r="C56" s="174"/>
      <c r="D56" s="173"/>
      <c r="E56" s="174"/>
      <c r="F56" s="173"/>
      <c r="G56" s="173"/>
      <c r="H56" s="175"/>
    </row>
  </sheetData>
  <mergeCells count="12">
    <mergeCell ref="A1:H1"/>
    <mergeCell ref="A3:A9"/>
    <mergeCell ref="B3:E3"/>
    <mergeCell ref="F3:G5"/>
    <mergeCell ref="B4:C5"/>
    <mergeCell ref="D4:E5"/>
    <mergeCell ref="B6:B9"/>
    <mergeCell ref="C6:C9"/>
    <mergeCell ref="D6:D9"/>
    <mergeCell ref="E6:E9"/>
    <mergeCell ref="F6:F9"/>
    <mergeCell ref="G6:G9"/>
  </mergeCells>
  <pageMargins left="0.9055118110236221" right="0.78740157480314965" top="0.98425196850393704" bottom="0.98425196850393704" header="0.51181102362204722" footer="0.51181102362204722"/>
  <pageSetup paperSize="9" scale="77" fitToHeight="2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2"/>
  <sheetViews>
    <sheetView workbookViewId="0">
      <selection sqref="A1:G1"/>
    </sheetView>
  </sheetViews>
  <sheetFormatPr defaultRowHeight="15" customHeight="1" x14ac:dyDescent="0.25"/>
  <cols>
    <col min="1" max="1" width="56" customWidth="1"/>
    <col min="2" max="2" width="14" customWidth="1"/>
    <col min="3" max="3" width="12.7109375" bestFit="1" customWidth="1"/>
    <col min="4" max="4" width="15" customWidth="1"/>
    <col min="5" max="5" width="13.140625" customWidth="1"/>
    <col min="6" max="6" width="18.42578125" bestFit="1" customWidth="1"/>
    <col min="7" max="7" width="15.7109375" customWidth="1"/>
    <col min="8" max="8" width="28" hidden="1" customWidth="1"/>
    <col min="9" max="253" width="28" customWidth="1"/>
  </cols>
  <sheetData>
    <row r="1" spans="1:8" ht="30" customHeight="1" x14ac:dyDescent="0.25">
      <c r="A1" s="278" t="s">
        <v>351</v>
      </c>
      <c r="B1" s="278"/>
      <c r="C1" s="278"/>
      <c r="D1" s="278"/>
      <c r="E1" s="278"/>
      <c r="F1" s="278"/>
      <c r="G1" s="278"/>
      <c r="H1" s="132"/>
    </row>
    <row r="2" spans="1:8" x14ac:dyDescent="0.25">
      <c r="A2" s="153"/>
      <c r="B2" s="154"/>
      <c r="C2" s="155"/>
      <c r="D2" s="154"/>
      <c r="E2" s="155"/>
      <c r="F2" s="154"/>
      <c r="G2" s="154"/>
      <c r="H2" s="17" t="s">
        <v>0</v>
      </c>
    </row>
    <row r="3" spans="1:8" ht="15" customHeight="1" x14ac:dyDescent="0.25">
      <c r="A3" s="279" t="s">
        <v>249</v>
      </c>
      <c r="B3" s="282" t="s">
        <v>34</v>
      </c>
      <c r="C3" s="283"/>
      <c r="D3" s="283"/>
      <c r="E3" s="284"/>
      <c r="F3" s="285" t="s">
        <v>2</v>
      </c>
      <c r="G3" s="286"/>
      <c r="H3" s="18"/>
    </row>
    <row r="4" spans="1:8" ht="15" customHeight="1" x14ac:dyDescent="0.25">
      <c r="A4" s="280"/>
      <c r="B4" s="285" t="s">
        <v>35</v>
      </c>
      <c r="C4" s="291"/>
      <c r="D4" s="285" t="s">
        <v>323</v>
      </c>
      <c r="E4" s="286"/>
      <c r="F4" s="287"/>
      <c r="G4" s="288"/>
      <c r="H4" s="18"/>
    </row>
    <row r="5" spans="1:8" ht="15" customHeight="1" x14ac:dyDescent="0.25">
      <c r="A5" s="280"/>
      <c r="B5" s="289"/>
      <c r="C5" s="292"/>
      <c r="D5" s="289"/>
      <c r="E5" s="290"/>
      <c r="F5" s="289"/>
      <c r="G5" s="290"/>
      <c r="H5" s="18"/>
    </row>
    <row r="6" spans="1:8" ht="15" customHeight="1" x14ac:dyDescent="0.25">
      <c r="A6" s="280"/>
      <c r="B6" s="293" t="s">
        <v>318</v>
      </c>
      <c r="C6" s="296" t="s">
        <v>339</v>
      </c>
      <c r="D6" s="293" t="s">
        <v>318</v>
      </c>
      <c r="E6" s="296" t="s">
        <v>339</v>
      </c>
      <c r="F6" s="299" t="s">
        <v>241</v>
      </c>
      <c r="G6" s="261" t="s">
        <v>322</v>
      </c>
      <c r="H6" s="18"/>
    </row>
    <row r="7" spans="1:8" x14ac:dyDescent="0.25">
      <c r="A7" s="280"/>
      <c r="B7" s="294"/>
      <c r="C7" s="297"/>
      <c r="D7" s="294"/>
      <c r="E7" s="297"/>
      <c r="F7" s="300"/>
      <c r="G7" s="263"/>
      <c r="H7" s="18"/>
    </row>
    <row r="8" spans="1:8" ht="15" customHeight="1" x14ac:dyDescent="0.25">
      <c r="A8" s="280"/>
      <c r="B8" s="294"/>
      <c r="C8" s="297"/>
      <c r="D8" s="294"/>
      <c r="E8" s="297"/>
      <c r="F8" s="300"/>
      <c r="G8" s="263"/>
      <c r="H8" s="18"/>
    </row>
    <row r="9" spans="1:8" x14ac:dyDescent="0.25">
      <c r="A9" s="281"/>
      <c r="B9" s="295"/>
      <c r="C9" s="298"/>
      <c r="D9" s="295"/>
      <c r="E9" s="298"/>
      <c r="F9" s="301"/>
      <c r="G9" s="302"/>
      <c r="H9" s="18"/>
    </row>
    <row r="10" spans="1:8" x14ac:dyDescent="0.25">
      <c r="A10" s="158" t="s">
        <v>3</v>
      </c>
      <c r="B10" s="159">
        <v>1</v>
      </c>
      <c r="C10" s="160">
        <v>2</v>
      </c>
      <c r="D10" s="159">
        <v>3</v>
      </c>
      <c r="E10" s="160">
        <v>4</v>
      </c>
      <c r="F10" s="159">
        <v>5</v>
      </c>
      <c r="G10" s="159">
        <v>6</v>
      </c>
      <c r="H10" s="18"/>
    </row>
    <row r="11" spans="1:8" x14ac:dyDescent="0.25">
      <c r="A11" s="118"/>
      <c r="B11" s="137"/>
      <c r="C11" s="137"/>
      <c r="D11" s="137"/>
      <c r="E11" s="137"/>
      <c r="F11" s="161"/>
      <c r="G11" s="152"/>
    </row>
    <row r="12" spans="1:8" x14ac:dyDescent="0.25">
      <c r="A12" s="142" t="s">
        <v>44</v>
      </c>
      <c r="B12" s="143">
        <v>1420981.0666417896</v>
      </c>
      <c r="C12" s="144">
        <v>100.04239472157069</v>
      </c>
      <c r="D12" s="143">
        <v>1377.7481341197761</v>
      </c>
      <c r="E12" s="144">
        <v>108.129099489718</v>
      </c>
      <c r="F12" s="143">
        <v>572580.20377710252</v>
      </c>
      <c r="G12" s="143">
        <v>402.94710268749833</v>
      </c>
      <c r="H12" s="20" t="s">
        <v>5</v>
      </c>
    </row>
    <row r="13" spans="1:8" x14ac:dyDescent="0.25">
      <c r="A13" s="145"/>
      <c r="B13" s="146"/>
      <c r="C13" s="147"/>
      <c r="D13" s="146"/>
      <c r="E13" s="147"/>
      <c r="F13" s="146"/>
      <c r="G13" s="146"/>
      <c r="H13" s="20" t="s">
        <v>5</v>
      </c>
    </row>
    <row r="14" spans="1:8" x14ac:dyDescent="0.25">
      <c r="A14" s="142" t="s">
        <v>45</v>
      </c>
      <c r="B14" s="143">
        <v>28680.955691032003</v>
      </c>
      <c r="C14" s="144">
        <v>104.45778463658408</v>
      </c>
      <c r="D14" s="143">
        <v>1117.5292704700187</v>
      </c>
      <c r="E14" s="144">
        <v>104.35456564903464</v>
      </c>
      <c r="F14" s="143">
        <v>12061.069366191014</v>
      </c>
      <c r="G14" s="143">
        <v>420.52536519772536</v>
      </c>
      <c r="H14" s="20" t="s">
        <v>5</v>
      </c>
    </row>
    <row r="15" spans="1:8" x14ac:dyDescent="0.25">
      <c r="A15" s="127" t="s">
        <v>46</v>
      </c>
      <c r="B15" s="148">
        <v>23785.555691032001</v>
      </c>
      <c r="C15" s="149">
        <v>106.42124646742556</v>
      </c>
      <c r="D15" s="148">
        <v>1088.7339565588688</v>
      </c>
      <c r="E15" s="149">
        <v>105.30405546326503</v>
      </c>
      <c r="F15" s="148">
        <v>10268.258366191012</v>
      </c>
      <c r="G15" s="148">
        <v>431.7014283615207</v>
      </c>
      <c r="H15" s="20" t="s">
        <v>5</v>
      </c>
    </row>
    <row r="16" spans="1:8" x14ac:dyDescent="0.25">
      <c r="A16" s="127" t="s">
        <v>244</v>
      </c>
      <c r="B16" s="148">
        <v>4895.4000000000005</v>
      </c>
      <c r="C16" s="149">
        <v>95.864175772529705</v>
      </c>
      <c r="D16" s="148">
        <v>1257.438683934578</v>
      </c>
      <c r="E16" s="149">
        <v>101.99526565254899</v>
      </c>
      <c r="F16" s="148">
        <v>1792.8109999999999</v>
      </c>
      <c r="G16" s="148">
        <v>366.22359766311229</v>
      </c>
      <c r="H16" s="20"/>
    </row>
    <row r="17" spans="1:8" x14ac:dyDescent="0.25">
      <c r="A17" s="145"/>
      <c r="B17" s="146"/>
      <c r="C17" s="147"/>
      <c r="D17" s="146"/>
      <c r="E17" s="147"/>
      <c r="F17" s="146"/>
      <c r="G17" s="146"/>
      <c r="H17" s="20" t="s">
        <v>5</v>
      </c>
    </row>
    <row r="18" spans="1:8" x14ac:dyDescent="0.25">
      <c r="A18" s="142" t="s">
        <v>47</v>
      </c>
      <c r="B18" s="143">
        <v>421356.29885615804</v>
      </c>
      <c r="C18" s="144">
        <v>97.381788526192537</v>
      </c>
      <c r="D18" s="143">
        <v>1398.0093985938281</v>
      </c>
      <c r="E18" s="144">
        <v>104.70342490414286</v>
      </c>
      <c r="F18" s="143">
        <v>167569.4038852638</v>
      </c>
      <c r="G18" s="143">
        <v>397.69051593665256</v>
      </c>
      <c r="H18" s="20" t="s">
        <v>5</v>
      </c>
    </row>
    <row r="19" spans="1:8" x14ac:dyDescent="0.25">
      <c r="A19" s="142" t="s">
        <v>48</v>
      </c>
      <c r="B19" s="143">
        <v>6184.9800000000005</v>
      </c>
      <c r="C19" s="144">
        <v>102.41636260357674</v>
      </c>
      <c r="D19" s="143">
        <v>1288.9875903667703</v>
      </c>
      <c r="E19" s="144">
        <v>103.96103523267091</v>
      </c>
      <c r="F19" s="143">
        <v>2440.2267999999999</v>
      </c>
      <c r="G19" s="143">
        <v>394.54077458617496</v>
      </c>
      <c r="H19" s="20" t="s">
        <v>5</v>
      </c>
    </row>
    <row r="20" spans="1:8" s="134" customFormat="1" x14ac:dyDescent="0.25">
      <c r="A20" s="127" t="s">
        <v>49</v>
      </c>
      <c r="B20" s="128" t="s">
        <v>261</v>
      </c>
      <c r="C20" s="197" t="s">
        <v>261</v>
      </c>
      <c r="D20" s="128" t="s">
        <v>261</v>
      </c>
      <c r="E20" s="197" t="s">
        <v>261</v>
      </c>
      <c r="F20" s="128" t="s">
        <v>261</v>
      </c>
      <c r="G20" s="197" t="s">
        <v>261</v>
      </c>
      <c r="H20" s="133" t="s">
        <v>5</v>
      </c>
    </row>
    <row r="21" spans="1:8" x14ac:dyDescent="0.25">
      <c r="A21" s="127" t="s">
        <v>50</v>
      </c>
      <c r="B21" s="128" t="s">
        <v>10</v>
      </c>
      <c r="C21" s="150" t="s">
        <v>10</v>
      </c>
      <c r="D21" s="128" t="s">
        <v>10</v>
      </c>
      <c r="E21" s="150" t="s">
        <v>10</v>
      </c>
      <c r="F21" s="128" t="s">
        <v>10</v>
      </c>
      <c r="G21" s="128" t="s">
        <v>10</v>
      </c>
      <c r="H21" s="20" t="s">
        <v>5</v>
      </c>
    </row>
    <row r="22" spans="1:8" s="134" customFormat="1" x14ac:dyDescent="0.25">
      <c r="A22" s="127" t="s">
        <v>330</v>
      </c>
      <c r="B22" s="128" t="s">
        <v>261</v>
      </c>
      <c r="C22" s="197" t="s">
        <v>261</v>
      </c>
      <c r="D22" s="128" t="s">
        <v>261</v>
      </c>
      <c r="E22" s="197" t="s">
        <v>261</v>
      </c>
      <c r="F22" s="128" t="s">
        <v>261</v>
      </c>
      <c r="G22" s="197" t="s">
        <v>261</v>
      </c>
      <c r="H22" s="133" t="s">
        <v>5</v>
      </c>
    </row>
    <row r="23" spans="1:8" x14ac:dyDescent="0.25">
      <c r="A23" s="127" t="s">
        <v>331</v>
      </c>
      <c r="B23" s="148">
        <v>2827.0800000000004</v>
      </c>
      <c r="C23" s="149">
        <v>121.10756726334675</v>
      </c>
      <c r="D23" s="148">
        <v>1266.246256443633</v>
      </c>
      <c r="E23" s="149">
        <v>100.42553166439589</v>
      </c>
      <c r="F23" s="148">
        <v>1120.0178000000001</v>
      </c>
      <c r="G23" s="148">
        <v>396.17478104616777</v>
      </c>
      <c r="H23" s="20" t="s">
        <v>5</v>
      </c>
    </row>
    <row r="24" spans="1:8" x14ac:dyDescent="0.25">
      <c r="A24" s="127" t="s">
        <v>51</v>
      </c>
      <c r="B24" s="148">
        <v>652</v>
      </c>
      <c r="C24" s="149">
        <v>96.922848223576636</v>
      </c>
      <c r="D24" s="148">
        <v>1714.1610429447853</v>
      </c>
      <c r="E24" s="149">
        <v>107.0802807878777</v>
      </c>
      <c r="F24" s="148">
        <v>278.92599999999999</v>
      </c>
      <c r="G24" s="148">
        <v>427.8006134969325</v>
      </c>
      <c r="H24" s="20" t="s">
        <v>5</v>
      </c>
    </row>
    <row r="25" spans="1:8" x14ac:dyDescent="0.25">
      <c r="A25" s="145"/>
      <c r="B25" s="146"/>
      <c r="C25" s="147"/>
      <c r="D25" s="146"/>
      <c r="E25" s="147"/>
      <c r="F25" s="146"/>
      <c r="G25" s="146"/>
      <c r="H25" s="20" t="s">
        <v>5</v>
      </c>
    </row>
    <row r="26" spans="1:8" x14ac:dyDescent="0.25">
      <c r="A26" s="142" t="s">
        <v>52</v>
      </c>
      <c r="B26" s="143">
        <v>377285.60219046706</v>
      </c>
      <c r="C26" s="144">
        <v>97.286935353709893</v>
      </c>
      <c r="D26" s="143">
        <v>1387.9390026246435</v>
      </c>
      <c r="E26" s="144">
        <v>104.55535286698989</v>
      </c>
      <c r="F26" s="143">
        <v>150015.19462734112</v>
      </c>
      <c r="G26" s="143">
        <v>397.61706716708511</v>
      </c>
      <c r="H26" s="20" t="s">
        <v>5</v>
      </c>
    </row>
    <row r="27" spans="1:8" x14ac:dyDescent="0.25">
      <c r="A27" s="127" t="s">
        <v>53</v>
      </c>
      <c r="B27" s="148">
        <v>27230.396942068997</v>
      </c>
      <c r="C27" s="149">
        <v>102.94964243144318</v>
      </c>
      <c r="D27" s="148">
        <v>1124.9139379203959</v>
      </c>
      <c r="E27" s="149">
        <v>107.54038004173971</v>
      </c>
      <c r="F27" s="148">
        <v>11334.981254545441</v>
      </c>
      <c r="G27" s="148">
        <v>416.26206473081976</v>
      </c>
      <c r="H27" s="20" t="s">
        <v>5</v>
      </c>
    </row>
    <row r="28" spans="1:8" x14ac:dyDescent="0.25">
      <c r="A28" s="127" t="s">
        <v>332</v>
      </c>
      <c r="B28" s="148">
        <v>3604.8999996289999</v>
      </c>
      <c r="C28" s="149">
        <v>95.868654108377243</v>
      </c>
      <c r="D28" s="148">
        <v>1375.3890743796535</v>
      </c>
      <c r="E28" s="149">
        <v>107.59960400714235</v>
      </c>
      <c r="F28" s="148">
        <v>1446.3771109550903</v>
      </c>
      <c r="G28" s="148">
        <v>401.2253075269619</v>
      </c>
      <c r="H28" s="20" t="s">
        <v>5</v>
      </c>
    </row>
    <row r="29" spans="1:8" x14ac:dyDescent="0.25">
      <c r="A29" s="127" t="s">
        <v>333</v>
      </c>
      <c r="B29" s="128" t="s">
        <v>10</v>
      </c>
      <c r="C29" s="128" t="s">
        <v>10</v>
      </c>
      <c r="D29" s="128" t="s">
        <v>10</v>
      </c>
      <c r="E29" s="128" t="s">
        <v>10</v>
      </c>
      <c r="F29" s="128" t="s">
        <v>10</v>
      </c>
      <c r="G29" s="128" t="s">
        <v>10</v>
      </c>
      <c r="H29" s="20" t="s">
        <v>5</v>
      </c>
    </row>
    <row r="30" spans="1:8" x14ac:dyDescent="0.25">
      <c r="A30" s="127" t="s">
        <v>54</v>
      </c>
      <c r="B30" s="148">
        <v>4451.6499999999996</v>
      </c>
      <c r="C30" s="149">
        <v>96.770371851780993</v>
      </c>
      <c r="D30" s="148">
        <v>1046.9567838142414</v>
      </c>
      <c r="E30" s="149">
        <v>108.20518977492928</v>
      </c>
      <c r="F30" s="148">
        <v>1749.0854999999999</v>
      </c>
      <c r="G30" s="148">
        <v>392.9072366425932</v>
      </c>
      <c r="H30" s="20" t="s">
        <v>5</v>
      </c>
    </row>
    <row r="31" spans="1:8" x14ac:dyDescent="0.25">
      <c r="A31" s="127" t="s">
        <v>55</v>
      </c>
      <c r="B31" s="148">
        <v>8818.4428571219996</v>
      </c>
      <c r="C31" s="149">
        <v>85.312095249733773</v>
      </c>
      <c r="D31" s="148">
        <v>725.23224684365005</v>
      </c>
      <c r="E31" s="149">
        <v>106.84576229034681</v>
      </c>
      <c r="F31" s="148">
        <v>3484.4534285823402</v>
      </c>
      <c r="G31" s="148">
        <v>395.13250638894897</v>
      </c>
      <c r="H31" s="20" t="s">
        <v>5</v>
      </c>
    </row>
    <row r="32" spans="1:8" ht="15" customHeight="1" x14ac:dyDescent="0.25">
      <c r="A32" s="127" t="s">
        <v>56</v>
      </c>
      <c r="B32" s="148">
        <v>8535.433331545999</v>
      </c>
      <c r="C32" s="149">
        <v>89.624962792523746</v>
      </c>
      <c r="D32" s="148">
        <v>920.11726283727137</v>
      </c>
      <c r="E32" s="149">
        <v>107.91515385808681</v>
      </c>
      <c r="F32" s="148">
        <v>3275.6453326378892</v>
      </c>
      <c r="G32" s="148">
        <v>383.77024404039025</v>
      </c>
      <c r="H32" s="20" t="s">
        <v>5</v>
      </c>
    </row>
    <row r="33" spans="1:8" ht="15" customHeight="1" x14ac:dyDescent="0.25">
      <c r="A33" s="127" t="s">
        <v>57</v>
      </c>
      <c r="B33" s="148">
        <v>5870.053332880002</v>
      </c>
      <c r="C33" s="149">
        <v>100.89325773135256</v>
      </c>
      <c r="D33" s="148">
        <v>1008.294596229156</v>
      </c>
      <c r="E33" s="149">
        <v>109.14737402557597</v>
      </c>
      <c r="F33" s="148">
        <v>2357.5569498135901</v>
      </c>
      <c r="G33" s="148">
        <v>401.62445145228531</v>
      </c>
      <c r="H33" s="20" t="s">
        <v>5</v>
      </c>
    </row>
    <row r="34" spans="1:8" ht="15" customHeight="1" x14ac:dyDescent="0.25">
      <c r="A34" s="127" t="s">
        <v>58</v>
      </c>
      <c r="B34" s="148">
        <v>6560</v>
      </c>
      <c r="C34" s="149">
        <v>102.92205187200258</v>
      </c>
      <c r="D34" s="148">
        <v>1424.0423272357723</v>
      </c>
      <c r="E34" s="149">
        <v>107.31922120743396</v>
      </c>
      <c r="F34" s="148">
        <v>2663.3609999999999</v>
      </c>
      <c r="G34" s="148">
        <v>406.00015243902442</v>
      </c>
      <c r="H34" s="20" t="s">
        <v>5</v>
      </c>
    </row>
    <row r="35" spans="1:8" ht="15" customHeight="1" x14ac:dyDescent="0.25">
      <c r="A35" s="127" t="s">
        <v>59</v>
      </c>
      <c r="B35" s="148">
        <v>2329.4749999999999</v>
      </c>
      <c r="C35" s="149">
        <v>82.764568781132525</v>
      </c>
      <c r="D35" s="148">
        <v>1231.9102837906969</v>
      </c>
      <c r="E35" s="149">
        <v>103.82154523183735</v>
      </c>
      <c r="F35" s="148">
        <v>938.16337499999997</v>
      </c>
      <c r="G35" s="148">
        <v>402.73597055130449</v>
      </c>
      <c r="H35" s="20" t="s">
        <v>5</v>
      </c>
    </row>
    <row r="36" spans="1:8" ht="15" customHeight="1" x14ac:dyDescent="0.25">
      <c r="A36" s="127" t="s">
        <v>60</v>
      </c>
      <c r="B36" s="148">
        <v>2438.6999999999998</v>
      </c>
      <c r="C36" s="149">
        <v>91.450106873664083</v>
      </c>
      <c r="D36" s="148">
        <v>2631.2078839819033</v>
      </c>
      <c r="E36" s="149">
        <v>101.73523803298758</v>
      </c>
      <c r="F36" s="148">
        <v>1002.379</v>
      </c>
      <c r="G36" s="148">
        <v>411.03005699758069</v>
      </c>
      <c r="H36" s="20" t="s">
        <v>5</v>
      </c>
    </row>
    <row r="37" spans="1:8" ht="15" customHeight="1" x14ac:dyDescent="0.25">
      <c r="A37" s="127" t="s">
        <v>61</v>
      </c>
      <c r="B37" s="148">
        <v>7085.5999999999985</v>
      </c>
      <c r="C37" s="149">
        <v>93.680258063920306</v>
      </c>
      <c r="D37" s="148">
        <v>1503.224097700501</v>
      </c>
      <c r="E37" s="149">
        <v>107.47488977212869</v>
      </c>
      <c r="F37" s="148">
        <v>2825.9859999999999</v>
      </c>
      <c r="G37" s="148">
        <v>398.83510217906746</v>
      </c>
      <c r="H37" s="20" t="s">
        <v>5</v>
      </c>
    </row>
    <row r="38" spans="1:8" ht="15" customHeight="1" x14ac:dyDescent="0.25">
      <c r="A38" s="127" t="s">
        <v>62</v>
      </c>
      <c r="B38" s="148">
        <v>2092.5</v>
      </c>
      <c r="C38" s="149">
        <v>97.789513038601726</v>
      </c>
      <c r="D38" s="148">
        <v>1358.4941457586619</v>
      </c>
      <c r="E38" s="149">
        <v>104.82141641850542</v>
      </c>
      <c r="F38" s="148">
        <v>836.64700000000005</v>
      </c>
      <c r="G38" s="148">
        <v>399.83130227001197</v>
      </c>
      <c r="H38" s="20" t="s">
        <v>5</v>
      </c>
    </row>
    <row r="39" spans="1:8" ht="15" customHeight="1" x14ac:dyDescent="0.25">
      <c r="A39" s="127" t="s">
        <v>63</v>
      </c>
      <c r="B39" s="148">
        <v>32725.779048315995</v>
      </c>
      <c r="C39" s="149">
        <v>98.497684452758037</v>
      </c>
      <c r="D39" s="148">
        <v>1257.2998955292687</v>
      </c>
      <c r="E39" s="149">
        <v>103.42861477948728</v>
      </c>
      <c r="F39" s="148">
        <v>12982.775514582152</v>
      </c>
      <c r="G39" s="148">
        <v>396.7140246047166</v>
      </c>
      <c r="H39" s="20" t="s">
        <v>5</v>
      </c>
    </row>
    <row r="40" spans="1:8" ht="15" customHeight="1" x14ac:dyDescent="0.25">
      <c r="A40" s="127" t="s">
        <v>64</v>
      </c>
      <c r="B40" s="148">
        <v>13356.975001035</v>
      </c>
      <c r="C40" s="149">
        <v>101.341068994715</v>
      </c>
      <c r="D40" s="148">
        <v>1486.7044538105349</v>
      </c>
      <c r="E40" s="149">
        <v>101.27433503040963</v>
      </c>
      <c r="F40" s="148">
        <v>5434.4863087489803</v>
      </c>
      <c r="G40" s="148">
        <v>406.8650505318663</v>
      </c>
      <c r="H40" s="20" t="s">
        <v>5</v>
      </c>
    </row>
    <row r="41" spans="1:8" ht="15" customHeight="1" x14ac:dyDescent="0.25">
      <c r="A41" s="127" t="s">
        <v>242</v>
      </c>
      <c r="B41" s="148">
        <v>22091.000000000011</v>
      </c>
      <c r="C41" s="149">
        <v>94.943590845600127</v>
      </c>
      <c r="D41" s="148">
        <v>1693.8753036681599</v>
      </c>
      <c r="E41" s="149">
        <v>97.890161870458471</v>
      </c>
      <c r="F41" s="148">
        <v>8153.1970000000001</v>
      </c>
      <c r="G41" s="148">
        <v>369.07324249694426</v>
      </c>
      <c r="H41" s="20" t="s">
        <v>5</v>
      </c>
    </row>
    <row r="42" spans="1:8" ht="15" customHeight="1" x14ac:dyDescent="0.25">
      <c r="A42" s="127" t="s">
        <v>65</v>
      </c>
      <c r="B42" s="148">
        <v>36094.482323012991</v>
      </c>
      <c r="C42" s="149">
        <v>98.198703610173922</v>
      </c>
      <c r="D42" s="148">
        <v>1226.0846573790002</v>
      </c>
      <c r="E42" s="149">
        <v>102.56947939810514</v>
      </c>
      <c r="F42" s="148">
        <v>14354.010249474028</v>
      </c>
      <c r="G42" s="148">
        <v>397.67879536319737</v>
      </c>
      <c r="H42" s="20" t="s">
        <v>5</v>
      </c>
    </row>
    <row r="43" spans="1:8" ht="15" customHeight="1" x14ac:dyDescent="0.25">
      <c r="A43" s="127" t="s">
        <v>66</v>
      </c>
      <c r="B43" s="148">
        <v>12520.728569715997</v>
      </c>
      <c r="C43" s="149">
        <v>89.960946645312944</v>
      </c>
      <c r="D43" s="148">
        <v>1394.7381563198021</v>
      </c>
      <c r="E43" s="149">
        <v>105.49058608061603</v>
      </c>
      <c r="F43" s="148">
        <v>5102.5997453280588</v>
      </c>
      <c r="G43" s="148">
        <v>407.53217489833332</v>
      </c>
      <c r="H43" s="20" t="s">
        <v>5</v>
      </c>
    </row>
    <row r="44" spans="1:8" ht="15" customHeight="1" x14ac:dyDescent="0.25">
      <c r="A44" s="127" t="s">
        <v>67</v>
      </c>
      <c r="B44" s="148">
        <v>32155.600432265994</v>
      </c>
      <c r="C44" s="149">
        <v>96.928663212176502</v>
      </c>
      <c r="D44" s="148">
        <v>1352.7740400006494</v>
      </c>
      <c r="E44" s="149">
        <v>104.05701619692067</v>
      </c>
      <c r="F44" s="148">
        <v>12859.192858644677</v>
      </c>
      <c r="G44" s="148">
        <v>399.90523223884003</v>
      </c>
      <c r="H44" s="20" t="s">
        <v>5</v>
      </c>
    </row>
    <row r="45" spans="1:8" ht="15" customHeight="1" x14ac:dyDescent="0.25">
      <c r="A45" s="127" t="s">
        <v>68</v>
      </c>
      <c r="B45" s="148">
        <v>41098.359166454014</v>
      </c>
      <c r="C45" s="149">
        <v>95.874940412567213</v>
      </c>
      <c r="D45" s="148">
        <v>1427.2689651016001</v>
      </c>
      <c r="E45" s="149">
        <v>104.58434224959501</v>
      </c>
      <c r="F45" s="148">
        <v>16232.163599893262</v>
      </c>
      <c r="G45" s="148">
        <v>394.95892121023036</v>
      </c>
      <c r="H45" s="20" t="s">
        <v>5</v>
      </c>
    </row>
    <row r="46" spans="1:8" ht="15" customHeight="1" x14ac:dyDescent="0.25">
      <c r="A46" s="127" t="s">
        <v>69</v>
      </c>
      <c r="B46" s="148">
        <v>80008.516663270013</v>
      </c>
      <c r="C46" s="149">
        <v>99.597768612856768</v>
      </c>
      <c r="D46" s="148">
        <v>1622.4853388968213</v>
      </c>
      <c r="E46" s="149">
        <v>105.32886460878701</v>
      </c>
      <c r="F46" s="148">
        <v>31497.855248606626</v>
      </c>
      <c r="G46" s="148">
        <v>393.68127997136753</v>
      </c>
      <c r="H46" s="20" t="s">
        <v>5</v>
      </c>
    </row>
    <row r="47" spans="1:8" ht="15" customHeight="1" x14ac:dyDescent="0.25">
      <c r="A47" s="127" t="s">
        <v>70</v>
      </c>
      <c r="B47" s="148">
        <v>3941.8999999999996</v>
      </c>
      <c r="C47" s="149">
        <v>106.74844964389199</v>
      </c>
      <c r="D47" s="148">
        <v>1445.1768605663938</v>
      </c>
      <c r="E47" s="149">
        <v>108.3772879926084</v>
      </c>
      <c r="F47" s="148">
        <v>1651.211</v>
      </c>
      <c r="G47" s="148">
        <v>418.88708490829299</v>
      </c>
      <c r="H47" s="20" t="s">
        <v>5</v>
      </c>
    </row>
    <row r="48" spans="1:8" ht="15" customHeight="1" x14ac:dyDescent="0.25">
      <c r="A48" s="127" t="s">
        <v>71</v>
      </c>
      <c r="B48" s="148">
        <v>10778.388888412001</v>
      </c>
      <c r="C48" s="149">
        <v>95.827454771554471</v>
      </c>
      <c r="D48" s="148">
        <v>1100.2132868838999</v>
      </c>
      <c r="E48" s="149">
        <v>103.42827511396631</v>
      </c>
      <c r="F48" s="148">
        <v>4311.1633331432604</v>
      </c>
      <c r="G48" s="148">
        <v>399.98216595972457</v>
      </c>
      <c r="H48" s="20" t="s">
        <v>5</v>
      </c>
    </row>
    <row r="49" spans="1:8" ht="15" customHeight="1" x14ac:dyDescent="0.25">
      <c r="A49" s="127" t="s">
        <v>72</v>
      </c>
      <c r="B49" s="148">
        <v>4134.6428576110002</v>
      </c>
      <c r="C49" s="149">
        <v>90.009640860673557</v>
      </c>
      <c r="D49" s="148">
        <v>1159.6707725469773</v>
      </c>
      <c r="E49" s="149">
        <v>108.40989306375832</v>
      </c>
      <c r="F49" s="148">
        <v>1644.4574287708699</v>
      </c>
      <c r="G49" s="148">
        <v>397.72659583977679</v>
      </c>
      <c r="H49" s="20" t="s">
        <v>5</v>
      </c>
    </row>
    <row r="50" spans="1:8" ht="15" customHeight="1" x14ac:dyDescent="0.25">
      <c r="A50" s="127" t="s">
        <v>73</v>
      </c>
      <c r="B50" s="148">
        <v>9362.0777771280009</v>
      </c>
      <c r="C50" s="149">
        <v>98.488402958532006</v>
      </c>
      <c r="D50" s="148">
        <v>1778.1401108961034</v>
      </c>
      <c r="E50" s="149">
        <v>106.93266894289151</v>
      </c>
      <c r="F50" s="148">
        <v>3877.4463886149406</v>
      </c>
      <c r="G50" s="148">
        <v>414.16515445831112</v>
      </c>
      <c r="H50" s="20" t="s">
        <v>5</v>
      </c>
    </row>
    <row r="51" spans="1:8" ht="15" customHeight="1" x14ac:dyDescent="0.25">
      <c r="A51" s="145"/>
      <c r="B51" s="148"/>
      <c r="C51" s="149"/>
      <c r="D51" s="148"/>
      <c r="E51" s="149"/>
      <c r="F51" s="148"/>
      <c r="G51" s="148"/>
      <c r="H51" s="20" t="s">
        <v>5</v>
      </c>
    </row>
    <row r="52" spans="1:8" ht="15" customHeight="1" x14ac:dyDescent="0.25">
      <c r="A52" s="142" t="s">
        <v>74</v>
      </c>
      <c r="B52" s="143">
        <v>16547.066665691</v>
      </c>
      <c r="C52" s="144">
        <v>96.924145085349068</v>
      </c>
      <c r="D52" s="143">
        <v>1893.1881179699915</v>
      </c>
      <c r="E52" s="144">
        <v>105.70196864277426</v>
      </c>
      <c r="F52" s="143">
        <v>6688.530332922719</v>
      </c>
      <c r="G52" s="143">
        <v>404.2124485296747</v>
      </c>
      <c r="H52" s="20" t="s">
        <v>5</v>
      </c>
    </row>
    <row r="53" spans="1:8" ht="15" customHeight="1" x14ac:dyDescent="0.25">
      <c r="A53" s="127" t="s">
        <v>75</v>
      </c>
      <c r="B53" s="148">
        <v>16547.066665691</v>
      </c>
      <c r="C53" s="149">
        <v>96.924145085349068</v>
      </c>
      <c r="D53" s="148">
        <v>1893.1881179699915</v>
      </c>
      <c r="E53" s="149">
        <v>105.70196864277426</v>
      </c>
      <c r="F53" s="148">
        <v>6688.530332922719</v>
      </c>
      <c r="G53" s="148">
        <v>404.2124485296747</v>
      </c>
      <c r="H53" s="20" t="s">
        <v>5</v>
      </c>
    </row>
    <row r="54" spans="1:8" ht="15" customHeight="1" x14ac:dyDescent="0.25">
      <c r="A54" s="145"/>
      <c r="B54" s="143"/>
      <c r="C54" s="144"/>
      <c r="D54" s="143"/>
      <c r="E54" s="144"/>
      <c r="F54" s="143"/>
      <c r="G54" s="143"/>
      <c r="H54" s="20" t="s">
        <v>5</v>
      </c>
    </row>
    <row r="55" spans="1:8" ht="15" customHeight="1" x14ac:dyDescent="0.25">
      <c r="A55" s="142" t="s">
        <v>76</v>
      </c>
      <c r="B55" s="143">
        <v>21338.649999999998</v>
      </c>
      <c r="C55" s="144">
        <v>98.033871457993271</v>
      </c>
      <c r="D55" s="143">
        <v>1223.675869060758</v>
      </c>
      <c r="E55" s="144">
        <v>107.14893328755248</v>
      </c>
      <c r="F55" s="143">
        <v>8425.4521249999998</v>
      </c>
      <c r="G55" s="143">
        <v>394.84466566535389</v>
      </c>
      <c r="H55" s="20" t="s">
        <v>5</v>
      </c>
    </row>
    <row r="56" spans="1:8" ht="15" customHeight="1" x14ac:dyDescent="0.25">
      <c r="A56" s="127" t="s">
        <v>77</v>
      </c>
      <c r="B56" s="148">
        <v>10885.7</v>
      </c>
      <c r="C56" s="149">
        <v>99.094235881003542</v>
      </c>
      <c r="D56" s="148">
        <v>1279.465016795735</v>
      </c>
      <c r="E56" s="149">
        <v>107.80047021910563</v>
      </c>
      <c r="F56" s="148">
        <v>4150.3999999999996</v>
      </c>
      <c r="G56" s="148">
        <v>381.2708415627842</v>
      </c>
      <c r="H56" s="20" t="s">
        <v>5</v>
      </c>
    </row>
    <row r="57" spans="1:8" ht="15" customHeight="1" x14ac:dyDescent="0.25">
      <c r="A57" s="127" t="s">
        <v>78</v>
      </c>
      <c r="B57" s="148">
        <v>142</v>
      </c>
      <c r="C57" s="149">
        <v>80.225988700564983</v>
      </c>
      <c r="D57" s="148">
        <v>1673.9084507042253</v>
      </c>
      <c r="E57" s="149">
        <v>113.89218816416444</v>
      </c>
      <c r="F57" s="148">
        <v>60.362000000000002</v>
      </c>
      <c r="G57" s="148">
        <v>425.08450704225351</v>
      </c>
      <c r="H57" s="20" t="s">
        <v>5</v>
      </c>
    </row>
    <row r="58" spans="1:8" ht="15" customHeight="1" x14ac:dyDescent="0.25">
      <c r="A58" s="127" t="s">
        <v>79</v>
      </c>
      <c r="B58" s="148">
        <v>10157.649999999996</v>
      </c>
      <c r="C58" s="149">
        <v>97.647088187406752</v>
      </c>
      <c r="D58" s="148">
        <v>1159.5344477643291</v>
      </c>
      <c r="E58" s="149">
        <v>106.12877545668231</v>
      </c>
      <c r="F58" s="148">
        <v>4152.3051249999999</v>
      </c>
      <c r="G58" s="148">
        <v>408.78600119122058</v>
      </c>
      <c r="H58" s="20" t="s">
        <v>5</v>
      </c>
    </row>
    <row r="59" spans="1:8" ht="15" customHeight="1" x14ac:dyDescent="0.25">
      <c r="A59" s="127" t="s">
        <v>80</v>
      </c>
      <c r="B59" s="148">
        <v>153.30000000000001</v>
      </c>
      <c r="C59" s="149">
        <v>75.89108910891089</v>
      </c>
      <c r="D59" s="148">
        <v>1095.0989345509893</v>
      </c>
      <c r="E59" s="149">
        <v>113.73127560387442</v>
      </c>
      <c r="F59" s="148">
        <v>62.384999999999998</v>
      </c>
      <c r="G59" s="148">
        <v>406.94716242661445</v>
      </c>
      <c r="H59" s="20" t="s">
        <v>5</v>
      </c>
    </row>
    <row r="60" spans="1:8" ht="15" customHeight="1" x14ac:dyDescent="0.25">
      <c r="A60" s="145"/>
      <c r="B60" s="148"/>
      <c r="C60" s="149"/>
      <c r="D60" s="148"/>
      <c r="E60" s="149"/>
      <c r="F60" s="148"/>
      <c r="G60" s="148"/>
      <c r="H60" s="20" t="s">
        <v>5</v>
      </c>
    </row>
    <row r="61" spans="1:8" ht="15" customHeight="1" x14ac:dyDescent="0.25">
      <c r="A61" s="142" t="s">
        <v>81</v>
      </c>
      <c r="B61" s="143">
        <v>33413.700408267992</v>
      </c>
      <c r="C61" s="144">
        <v>90.966531983696385</v>
      </c>
      <c r="D61" s="143">
        <v>1346.8847645976596</v>
      </c>
      <c r="E61" s="144">
        <v>109.3770234626443</v>
      </c>
      <c r="F61" s="143">
        <v>13907.598156865655</v>
      </c>
      <c r="G61" s="143">
        <v>416.22442252532761</v>
      </c>
      <c r="H61" s="20" t="s">
        <v>5</v>
      </c>
    </row>
    <row r="62" spans="1:8" ht="15" customHeight="1" x14ac:dyDescent="0.25">
      <c r="A62" s="127" t="s">
        <v>82</v>
      </c>
      <c r="B62" s="148">
        <v>8521.6272752639998</v>
      </c>
      <c r="C62" s="149">
        <v>78.614248180881546</v>
      </c>
      <c r="D62" s="148">
        <v>1135.9445645103463</v>
      </c>
      <c r="E62" s="149">
        <v>124.95305571602282</v>
      </c>
      <c r="F62" s="148">
        <v>3413.5550009839599</v>
      </c>
      <c r="G62" s="148">
        <v>400.5754876058233</v>
      </c>
      <c r="H62" s="20" t="s">
        <v>5</v>
      </c>
    </row>
    <row r="63" spans="1:8" ht="15" customHeight="1" x14ac:dyDescent="0.25">
      <c r="A63" s="127" t="s">
        <v>83</v>
      </c>
      <c r="B63" s="148">
        <v>13183.224443759998</v>
      </c>
      <c r="C63" s="149">
        <v>100.58042545789057</v>
      </c>
      <c r="D63" s="148">
        <v>1576.1569858298706</v>
      </c>
      <c r="E63" s="149">
        <v>101.69206340396745</v>
      </c>
      <c r="F63" s="148">
        <v>5491.0605108496975</v>
      </c>
      <c r="G63" s="148">
        <v>416.51877613665113</v>
      </c>
      <c r="H63" s="20" t="s">
        <v>5</v>
      </c>
    </row>
    <row r="64" spans="1:8" ht="15" customHeight="1" x14ac:dyDescent="0.25">
      <c r="A64" s="127" t="s">
        <v>84</v>
      </c>
      <c r="B64" s="148">
        <v>11708.848689243998</v>
      </c>
      <c r="C64" s="149">
        <v>91.583318982340302</v>
      </c>
      <c r="D64" s="148">
        <v>1242.2635997656951</v>
      </c>
      <c r="E64" s="149">
        <v>105.44187574442221</v>
      </c>
      <c r="F64" s="148">
        <v>5002.9826450319906</v>
      </c>
      <c r="G64" s="148">
        <v>427.28220150524612</v>
      </c>
      <c r="H64" s="20" t="s">
        <v>5</v>
      </c>
    </row>
    <row r="65" spans="1:8" ht="15" customHeight="1" x14ac:dyDescent="0.25">
      <c r="A65" s="145"/>
      <c r="B65" s="148"/>
      <c r="C65" s="149"/>
      <c r="D65" s="148"/>
      <c r="E65" s="149"/>
      <c r="F65" s="148"/>
      <c r="G65" s="148"/>
      <c r="H65" s="20" t="s">
        <v>5</v>
      </c>
    </row>
    <row r="66" spans="1:8" ht="15" customHeight="1" x14ac:dyDescent="0.25">
      <c r="A66" s="142" t="s">
        <v>85</v>
      </c>
      <c r="B66" s="143">
        <v>142408.24426985002</v>
      </c>
      <c r="C66" s="144">
        <v>101.20245186772728</v>
      </c>
      <c r="D66" s="143">
        <v>1244.4398461059097</v>
      </c>
      <c r="E66" s="144">
        <v>107.25010023350021</v>
      </c>
      <c r="F66" s="143">
        <v>60509.282087074156</v>
      </c>
      <c r="G66" s="143">
        <v>424.90013409908238</v>
      </c>
      <c r="H66" s="20" t="s">
        <v>5</v>
      </c>
    </row>
    <row r="67" spans="1:8" ht="15" customHeight="1" x14ac:dyDescent="0.25">
      <c r="A67" s="127" t="s">
        <v>86</v>
      </c>
      <c r="B67" s="148">
        <v>11934.706701787003</v>
      </c>
      <c r="C67" s="149">
        <v>106.43460094942616</v>
      </c>
      <c r="D67" s="148">
        <v>1384.2840398160304</v>
      </c>
      <c r="E67" s="149">
        <v>100.29334843599527</v>
      </c>
      <c r="F67" s="148">
        <v>5086.6129811333703</v>
      </c>
      <c r="G67" s="148">
        <v>426.20343408788955</v>
      </c>
      <c r="H67" s="20" t="s">
        <v>5</v>
      </c>
    </row>
    <row r="68" spans="1:8" ht="15" customHeight="1" x14ac:dyDescent="0.25">
      <c r="A68" s="127" t="s">
        <v>87</v>
      </c>
      <c r="B68" s="148">
        <v>50860.239792714005</v>
      </c>
      <c r="C68" s="149">
        <v>103.38455646507482</v>
      </c>
      <c r="D68" s="148">
        <v>1575.166156093901</v>
      </c>
      <c r="E68" s="149">
        <v>106.46502250505469</v>
      </c>
      <c r="F68" s="148">
        <v>21749.502550662484</v>
      </c>
      <c r="G68" s="148">
        <v>427.63271740960636</v>
      </c>
      <c r="H68" s="20" t="s">
        <v>5</v>
      </c>
    </row>
    <row r="69" spans="1:8" ht="15" customHeight="1" x14ac:dyDescent="0.25">
      <c r="A69" s="127" t="s">
        <v>88</v>
      </c>
      <c r="B69" s="148">
        <v>79613.297775349012</v>
      </c>
      <c r="C69" s="149">
        <v>99.135179629230265</v>
      </c>
      <c r="D69" s="148">
        <v>1012.1944878015588</v>
      </c>
      <c r="E69" s="149">
        <v>108.36354455019969</v>
      </c>
      <c r="F69" s="148">
        <v>33673.166555278287</v>
      </c>
      <c r="G69" s="148">
        <v>422.95907211753064</v>
      </c>
      <c r="H69" s="20" t="s">
        <v>5</v>
      </c>
    </row>
    <row r="70" spans="1:8" ht="15" customHeight="1" x14ac:dyDescent="0.25">
      <c r="A70" s="145"/>
      <c r="B70" s="148"/>
      <c r="C70" s="149"/>
      <c r="D70" s="148"/>
      <c r="E70" s="149"/>
      <c r="F70" s="148"/>
      <c r="G70" s="148"/>
      <c r="H70" s="20" t="s">
        <v>5</v>
      </c>
    </row>
    <row r="71" spans="1:8" ht="15" customHeight="1" x14ac:dyDescent="0.25">
      <c r="A71" s="142" t="s">
        <v>89</v>
      </c>
      <c r="B71" s="143">
        <v>104206.639796818</v>
      </c>
      <c r="C71" s="144">
        <v>102.51559859102517</v>
      </c>
      <c r="D71" s="143">
        <v>1200.9034246073595</v>
      </c>
      <c r="E71" s="144">
        <v>107.52311812099489</v>
      </c>
      <c r="F71" s="143">
        <v>43122.40063289</v>
      </c>
      <c r="G71" s="143">
        <v>413.8162473808772</v>
      </c>
      <c r="H71" s="20" t="s">
        <v>5</v>
      </c>
    </row>
    <row r="72" spans="1:8" ht="15" customHeight="1" x14ac:dyDescent="0.25">
      <c r="A72" s="127" t="s">
        <v>90</v>
      </c>
      <c r="B72" s="148">
        <v>52212.155512172001</v>
      </c>
      <c r="C72" s="149">
        <v>102.4440968164654</v>
      </c>
      <c r="D72" s="148">
        <v>1129.4590068350394</v>
      </c>
      <c r="E72" s="149">
        <v>107.59040694414017</v>
      </c>
      <c r="F72" s="148">
        <v>22004.233561902278</v>
      </c>
      <c r="G72" s="148">
        <v>421.43890337514455</v>
      </c>
      <c r="H72" s="20" t="s">
        <v>5</v>
      </c>
    </row>
    <row r="73" spans="1:8" ht="15" customHeight="1" x14ac:dyDescent="0.25">
      <c r="A73" s="127" t="s">
        <v>91</v>
      </c>
      <c r="B73" s="148">
        <v>276.7</v>
      </c>
      <c r="C73" s="149">
        <v>96.176572818908596</v>
      </c>
      <c r="D73" s="148">
        <v>2023.9995181303457</v>
      </c>
      <c r="E73" s="149">
        <v>143.06079884581851</v>
      </c>
      <c r="F73" s="148">
        <v>121.614</v>
      </c>
      <c r="G73" s="148">
        <v>439.51572099747023</v>
      </c>
      <c r="H73" s="20" t="s">
        <v>5</v>
      </c>
    </row>
    <row r="74" spans="1:8" ht="15" customHeight="1" x14ac:dyDescent="0.25">
      <c r="A74" s="127" t="s">
        <v>92</v>
      </c>
      <c r="B74" s="148">
        <v>428</v>
      </c>
      <c r="C74" s="149">
        <v>91.629201455791048</v>
      </c>
      <c r="D74" s="148">
        <v>2443.6401869158876</v>
      </c>
      <c r="E74" s="149">
        <v>99.470616646150546</v>
      </c>
      <c r="F74" s="148">
        <v>181.90700000000001</v>
      </c>
      <c r="G74" s="148">
        <v>425.01635514018693</v>
      </c>
      <c r="H74" s="20" t="s">
        <v>5</v>
      </c>
    </row>
    <row r="75" spans="1:8" ht="15" customHeight="1" x14ac:dyDescent="0.25">
      <c r="A75" s="127" t="s">
        <v>93</v>
      </c>
      <c r="B75" s="148">
        <v>36555.084284646</v>
      </c>
      <c r="C75" s="149">
        <v>103.90971454711615</v>
      </c>
      <c r="D75" s="148">
        <v>1395.7371353700685</v>
      </c>
      <c r="E75" s="149">
        <v>106.13114083114262</v>
      </c>
      <c r="F75" s="148">
        <v>15011.736070987719</v>
      </c>
      <c r="G75" s="148">
        <v>410.66068823955646</v>
      </c>
      <c r="H75" s="20" t="s">
        <v>5</v>
      </c>
    </row>
    <row r="76" spans="1:8" ht="15" customHeight="1" x14ac:dyDescent="0.25">
      <c r="A76" s="127" t="s">
        <v>94</v>
      </c>
      <c r="B76" s="148">
        <v>14734.699999999999</v>
      </c>
      <c r="C76" s="149">
        <v>99.905753766459185</v>
      </c>
      <c r="D76" s="148">
        <v>919.15098373227829</v>
      </c>
      <c r="E76" s="149">
        <v>111.04964387369746</v>
      </c>
      <c r="F76" s="148">
        <v>5802.91</v>
      </c>
      <c r="G76" s="148">
        <v>393.82613829938856</v>
      </c>
      <c r="H76" s="20" t="s">
        <v>5</v>
      </c>
    </row>
    <row r="77" spans="1:8" ht="15" customHeight="1" x14ac:dyDescent="0.25">
      <c r="A77" s="145"/>
      <c r="B77" s="148"/>
      <c r="C77" s="149"/>
      <c r="D77" s="148"/>
      <c r="E77" s="149"/>
      <c r="F77" s="148"/>
      <c r="G77" s="148"/>
      <c r="H77" s="20" t="s">
        <v>5</v>
      </c>
    </row>
    <row r="78" spans="1:8" ht="15" customHeight="1" x14ac:dyDescent="0.25">
      <c r="A78" s="142" t="s">
        <v>95</v>
      </c>
      <c r="B78" s="143">
        <v>20559.492139964001</v>
      </c>
      <c r="C78" s="144">
        <v>102.65477463081965</v>
      </c>
      <c r="D78" s="143">
        <v>871.33342947597032</v>
      </c>
      <c r="E78" s="144">
        <v>114.20455001796752</v>
      </c>
      <c r="F78" s="143">
        <v>8710.508370159012</v>
      </c>
      <c r="G78" s="143">
        <v>423.67332377959491</v>
      </c>
      <c r="H78" s="20" t="s">
        <v>5</v>
      </c>
    </row>
    <row r="79" spans="1:8" ht="15" customHeight="1" x14ac:dyDescent="0.25">
      <c r="A79" s="127" t="s">
        <v>96</v>
      </c>
      <c r="B79" s="148">
        <v>8390.8842851339996</v>
      </c>
      <c r="C79" s="149">
        <v>103.98793003062671</v>
      </c>
      <c r="D79" s="148">
        <v>1029.8109235201191</v>
      </c>
      <c r="E79" s="149">
        <v>119.85348080278695</v>
      </c>
      <c r="F79" s="148">
        <v>3668.9431783249406</v>
      </c>
      <c r="G79" s="148">
        <v>437.25345906928436</v>
      </c>
      <c r="H79" s="20" t="s">
        <v>5</v>
      </c>
    </row>
    <row r="80" spans="1:8" ht="15" customHeight="1" x14ac:dyDescent="0.25">
      <c r="A80" s="127" t="s">
        <v>97</v>
      </c>
      <c r="B80" s="148">
        <v>12168.607854829999</v>
      </c>
      <c r="C80" s="149">
        <v>101.75523266171736</v>
      </c>
      <c r="D80" s="148">
        <v>762.0550033662297</v>
      </c>
      <c r="E80" s="149">
        <v>109.17642551161393</v>
      </c>
      <c r="F80" s="148">
        <v>5041.5651918340709</v>
      </c>
      <c r="G80" s="148">
        <v>414.3091183461022</v>
      </c>
      <c r="H80" s="20" t="s">
        <v>5</v>
      </c>
    </row>
    <row r="81" spans="1:8" ht="15" customHeight="1" x14ac:dyDescent="0.25">
      <c r="A81" s="145"/>
      <c r="B81" s="148"/>
      <c r="C81" s="149"/>
      <c r="D81" s="148"/>
      <c r="E81" s="149"/>
      <c r="F81" s="148"/>
      <c r="G81" s="148"/>
      <c r="H81" s="20" t="s">
        <v>5</v>
      </c>
    </row>
    <row r="82" spans="1:8" ht="15" customHeight="1" x14ac:dyDescent="0.25">
      <c r="A82" s="142" t="s">
        <v>98</v>
      </c>
      <c r="B82" s="143">
        <v>41565.950002137994</v>
      </c>
      <c r="C82" s="144">
        <v>103.1461255045359</v>
      </c>
      <c r="D82" s="143">
        <v>2388.2208569107038</v>
      </c>
      <c r="E82" s="144">
        <v>104.78959523507933</v>
      </c>
      <c r="F82" s="143">
        <v>18208.429349425038</v>
      </c>
      <c r="G82" s="143">
        <v>438.06118586218895</v>
      </c>
      <c r="H82" s="20" t="s">
        <v>5</v>
      </c>
    </row>
    <row r="83" spans="1:8" ht="15" customHeight="1" x14ac:dyDescent="0.25">
      <c r="A83" s="127" t="s">
        <v>99</v>
      </c>
      <c r="B83" s="148">
        <v>2097.0999997600002</v>
      </c>
      <c r="C83" s="149">
        <v>94.260158205681407</v>
      </c>
      <c r="D83" s="148">
        <v>1745.4411647867239</v>
      </c>
      <c r="E83" s="149">
        <v>106.22997740341684</v>
      </c>
      <c r="F83" s="148">
        <v>888.93366656287003</v>
      </c>
      <c r="G83" s="148">
        <v>423.88711395002758</v>
      </c>
      <c r="H83" s="20" t="s">
        <v>5</v>
      </c>
    </row>
    <row r="84" spans="1:8" ht="15" customHeight="1" x14ac:dyDescent="0.25">
      <c r="A84" s="127" t="s">
        <v>100</v>
      </c>
      <c r="B84" s="148">
        <v>612.1</v>
      </c>
      <c r="C84" s="149">
        <v>107.10411198600175</v>
      </c>
      <c r="D84" s="148">
        <v>2258.1778576485322</v>
      </c>
      <c r="E84" s="149">
        <v>93.785124177056161</v>
      </c>
      <c r="F84" s="148">
        <v>249.63499999999999</v>
      </c>
      <c r="G84" s="148">
        <v>407.83368730599574</v>
      </c>
      <c r="H84" s="20" t="s">
        <v>5</v>
      </c>
    </row>
    <row r="85" spans="1:8" ht="15" customHeight="1" x14ac:dyDescent="0.25">
      <c r="A85" s="127" t="s">
        <v>101</v>
      </c>
      <c r="B85" s="148">
        <v>1960</v>
      </c>
      <c r="C85" s="149">
        <v>102.05144225762783</v>
      </c>
      <c r="D85" s="148">
        <v>1702.5134353741496</v>
      </c>
      <c r="E85" s="149">
        <v>102.15197624817918</v>
      </c>
      <c r="F85" s="148">
        <v>889.226</v>
      </c>
      <c r="G85" s="148">
        <v>453.68673469387755</v>
      </c>
      <c r="H85" s="20" t="s">
        <v>5</v>
      </c>
    </row>
    <row r="86" spans="1:8" ht="15" customHeight="1" x14ac:dyDescent="0.25">
      <c r="A86" s="127" t="s">
        <v>102</v>
      </c>
      <c r="B86" s="148">
        <v>10863.3</v>
      </c>
      <c r="C86" s="149">
        <v>100.6783996441182</v>
      </c>
      <c r="D86" s="148">
        <v>2303.7969432247414</v>
      </c>
      <c r="E86" s="149">
        <v>105.93397555536069</v>
      </c>
      <c r="F86" s="148">
        <v>4815.41</v>
      </c>
      <c r="G86" s="148">
        <v>443.27322268555599</v>
      </c>
      <c r="H86" s="20" t="s">
        <v>5</v>
      </c>
    </row>
    <row r="87" spans="1:8" ht="15" customHeight="1" x14ac:dyDescent="0.25">
      <c r="A87" s="127" t="s">
        <v>103</v>
      </c>
      <c r="B87" s="148">
        <v>21550.950002377998</v>
      </c>
      <c r="C87" s="149">
        <v>106.13104816849683</v>
      </c>
      <c r="D87" s="148">
        <v>2563.6298969061027</v>
      </c>
      <c r="E87" s="149">
        <v>103.67693802963257</v>
      </c>
      <c r="F87" s="148">
        <v>9449.4336828621708</v>
      </c>
      <c r="G87" s="148">
        <v>438.46947265988229</v>
      </c>
      <c r="H87" s="20" t="s">
        <v>5</v>
      </c>
    </row>
    <row r="88" spans="1:8" ht="15" customHeight="1" x14ac:dyDescent="0.25">
      <c r="A88" s="127" t="s">
        <v>104</v>
      </c>
      <c r="B88" s="148">
        <v>4482.5000000000009</v>
      </c>
      <c r="C88" s="149">
        <v>99.941138961102695</v>
      </c>
      <c r="D88" s="148">
        <v>2367.7969882877856</v>
      </c>
      <c r="E88" s="149">
        <v>106.91690195309613</v>
      </c>
      <c r="F88" s="148">
        <v>1915.7909999999999</v>
      </c>
      <c r="G88" s="148">
        <v>427.39341885108746</v>
      </c>
      <c r="H88" s="20" t="s">
        <v>5</v>
      </c>
    </row>
    <row r="89" spans="1:8" ht="15" customHeight="1" x14ac:dyDescent="0.25">
      <c r="A89" s="145"/>
      <c r="B89" s="148"/>
      <c r="C89" s="149"/>
      <c r="D89" s="148"/>
      <c r="E89" s="149"/>
      <c r="F89" s="148"/>
      <c r="G89" s="148"/>
      <c r="H89" s="20" t="s">
        <v>5</v>
      </c>
    </row>
    <row r="90" spans="1:8" ht="15" customHeight="1" x14ac:dyDescent="0.25">
      <c r="A90" s="142" t="s">
        <v>105</v>
      </c>
      <c r="B90" s="143">
        <v>32171.199999999986</v>
      </c>
      <c r="C90" s="144">
        <v>101.39271903256606</v>
      </c>
      <c r="D90" s="143">
        <v>1917.612574808111</v>
      </c>
      <c r="E90" s="144">
        <v>102.61210664719987</v>
      </c>
      <c r="F90" s="143">
        <v>12675.663</v>
      </c>
      <c r="G90" s="143">
        <v>394.00653379420123</v>
      </c>
      <c r="H90" s="20" t="s">
        <v>5</v>
      </c>
    </row>
    <row r="91" spans="1:8" ht="15" customHeight="1" x14ac:dyDescent="0.25">
      <c r="A91" s="127" t="s">
        <v>106</v>
      </c>
      <c r="B91" s="148">
        <v>22866.999999999989</v>
      </c>
      <c r="C91" s="149">
        <v>100.24198002788025</v>
      </c>
      <c r="D91" s="148">
        <v>2007.6663897027749</v>
      </c>
      <c r="E91" s="149">
        <v>103.25310845795343</v>
      </c>
      <c r="F91" s="148">
        <v>9285.5750000000007</v>
      </c>
      <c r="G91" s="148">
        <v>406.06878908470742</v>
      </c>
      <c r="H91" s="20" t="s">
        <v>5</v>
      </c>
    </row>
    <row r="92" spans="1:8" ht="15" customHeight="1" x14ac:dyDescent="0.25">
      <c r="A92" s="127" t="s">
        <v>107</v>
      </c>
      <c r="B92" s="148">
        <v>6807.4</v>
      </c>
      <c r="C92" s="149">
        <v>103.99010112737159</v>
      </c>
      <c r="D92" s="148">
        <v>1628.3552212788045</v>
      </c>
      <c r="E92" s="149">
        <v>100.98039483654595</v>
      </c>
      <c r="F92" s="148">
        <v>2368.806</v>
      </c>
      <c r="G92" s="148">
        <v>347.97514469547849</v>
      </c>
      <c r="H92" s="20" t="s">
        <v>5</v>
      </c>
    </row>
    <row r="93" spans="1:8" ht="15" customHeight="1" x14ac:dyDescent="0.25">
      <c r="A93" s="127" t="s">
        <v>108</v>
      </c>
      <c r="B93" s="148">
        <v>2496.7999999999997</v>
      </c>
      <c r="C93" s="149">
        <v>105.29245561506349</v>
      </c>
      <c r="D93" s="148">
        <v>1881.498317846844</v>
      </c>
      <c r="E93" s="149">
        <v>101.7690441736305</v>
      </c>
      <c r="F93" s="148">
        <v>1021.282</v>
      </c>
      <c r="G93" s="148">
        <v>409.03636654918301</v>
      </c>
      <c r="H93" s="20" t="s">
        <v>5</v>
      </c>
    </row>
    <row r="94" spans="1:8" ht="15" customHeight="1" x14ac:dyDescent="0.25">
      <c r="A94" s="145"/>
      <c r="B94" s="148"/>
      <c r="C94" s="149"/>
      <c r="D94" s="148"/>
      <c r="E94" s="149"/>
      <c r="F94" s="148"/>
      <c r="G94" s="148"/>
      <c r="H94" s="20" t="s">
        <v>5</v>
      </c>
    </row>
    <row r="95" spans="1:8" ht="15" customHeight="1" x14ac:dyDescent="0.25">
      <c r="A95" s="142" t="s">
        <v>109</v>
      </c>
      <c r="B95" s="143">
        <v>9990.7222210990058</v>
      </c>
      <c r="C95" s="144">
        <v>94.383877687767551</v>
      </c>
      <c r="D95" s="143">
        <v>1258.9784813136573</v>
      </c>
      <c r="E95" s="144">
        <v>95.345049483895835</v>
      </c>
      <c r="F95" s="143">
        <v>4196.9919399948694</v>
      </c>
      <c r="G95" s="143">
        <v>420.08894323289371</v>
      </c>
      <c r="H95" s="20" t="s">
        <v>5</v>
      </c>
    </row>
    <row r="96" spans="1:8" x14ac:dyDescent="0.25">
      <c r="A96" s="127" t="s">
        <v>110</v>
      </c>
      <c r="B96" s="148">
        <v>9990.7222210990058</v>
      </c>
      <c r="C96" s="149">
        <v>94.383877687767551</v>
      </c>
      <c r="D96" s="148">
        <v>1258.9784813136573</v>
      </c>
      <c r="E96" s="149">
        <v>95.345049483895835</v>
      </c>
      <c r="F96" s="148">
        <v>4196.9919399948694</v>
      </c>
      <c r="G96" s="148">
        <v>420.08894323289371</v>
      </c>
      <c r="H96" s="20" t="s">
        <v>5</v>
      </c>
    </row>
    <row r="97" spans="1:8" x14ac:dyDescent="0.25">
      <c r="A97" s="145"/>
      <c r="B97" s="143"/>
      <c r="C97" s="144"/>
      <c r="D97" s="143"/>
      <c r="E97" s="144"/>
      <c r="F97" s="143"/>
      <c r="G97" s="143"/>
      <c r="H97" s="20" t="s">
        <v>5</v>
      </c>
    </row>
    <row r="98" spans="1:8" x14ac:dyDescent="0.25">
      <c r="A98" s="142" t="s">
        <v>111</v>
      </c>
      <c r="B98" s="143">
        <v>46773.258054997001</v>
      </c>
      <c r="C98" s="144">
        <v>100.66761767767547</v>
      </c>
      <c r="D98" s="143">
        <v>1967.7773913419103</v>
      </c>
      <c r="E98" s="144">
        <v>108.31443951450407</v>
      </c>
      <c r="F98" s="143">
        <v>19692.995668786778</v>
      </c>
      <c r="G98" s="143">
        <v>421.03108672975787</v>
      </c>
      <c r="H98" s="20" t="s">
        <v>5</v>
      </c>
    </row>
    <row r="99" spans="1:8" x14ac:dyDescent="0.25">
      <c r="A99" s="127" t="s">
        <v>112</v>
      </c>
      <c r="B99" s="148">
        <v>11681.265000000001</v>
      </c>
      <c r="C99" s="149">
        <v>104.88538382915277</v>
      </c>
      <c r="D99" s="148">
        <v>2096.2254780054495</v>
      </c>
      <c r="E99" s="149">
        <v>101.16575903466818</v>
      </c>
      <c r="F99" s="148">
        <v>5026.6485999999995</v>
      </c>
      <c r="G99" s="148">
        <v>430.31714459007645</v>
      </c>
      <c r="H99" s="20" t="s">
        <v>5</v>
      </c>
    </row>
    <row r="100" spans="1:8" x14ac:dyDescent="0.25">
      <c r="A100" s="127" t="s">
        <v>113</v>
      </c>
      <c r="B100" s="148">
        <v>11378.666665888002</v>
      </c>
      <c r="C100" s="149">
        <v>109.14437092788785</v>
      </c>
      <c r="D100" s="148">
        <v>1991.9647065492181</v>
      </c>
      <c r="E100" s="149">
        <v>100.92505317662518</v>
      </c>
      <c r="F100" s="148">
        <v>4866.9658727009601</v>
      </c>
      <c r="G100" s="148">
        <v>427.72725624273636</v>
      </c>
      <c r="H100" s="20" t="s">
        <v>5</v>
      </c>
    </row>
    <row r="101" spans="1:8" x14ac:dyDescent="0.25">
      <c r="A101" s="127" t="s">
        <v>114</v>
      </c>
      <c r="B101" s="148">
        <v>9879.6089288209987</v>
      </c>
      <c r="C101" s="149">
        <v>102.5496662836505</v>
      </c>
      <c r="D101" s="148">
        <v>1829.4380150306731</v>
      </c>
      <c r="E101" s="149">
        <v>96.437987109428917</v>
      </c>
      <c r="F101" s="148">
        <v>4178.52999295673</v>
      </c>
      <c r="G101" s="148">
        <v>422.94487798672236</v>
      </c>
      <c r="H101" s="20" t="s">
        <v>5</v>
      </c>
    </row>
    <row r="102" spans="1:8" x14ac:dyDescent="0.25">
      <c r="A102" s="127" t="s">
        <v>115</v>
      </c>
      <c r="B102" s="148">
        <v>8188.4999999999991</v>
      </c>
      <c r="C102" s="149">
        <v>103.37448871383124</v>
      </c>
      <c r="D102" s="148">
        <v>1807.9004294640861</v>
      </c>
      <c r="E102" s="149">
        <v>111.1479353854436</v>
      </c>
      <c r="F102" s="148">
        <v>3266.4229999999998</v>
      </c>
      <c r="G102" s="148">
        <v>398.90370641753685</v>
      </c>
      <c r="H102" s="20" t="s">
        <v>5</v>
      </c>
    </row>
    <row r="103" spans="1:8" x14ac:dyDescent="0.25">
      <c r="A103" s="127" t="s">
        <v>116</v>
      </c>
      <c r="B103" s="148">
        <v>3494.1285712600006</v>
      </c>
      <c r="C103" s="149">
        <v>67.545745932377514</v>
      </c>
      <c r="D103" s="148">
        <v>2455.8854567981771</v>
      </c>
      <c r="E103" s="149">
        <v>184.33762799840835</v>
      </c>
      <c r="F103" s="148">
        <v>1491.1858142115204</v>
      </c>
      <c r="G103" s="148">
        <v>426.76901659454137</v>
      </c>
      <c r="H103" s="20" t="s">
        <v>5</v>
      </c>
    </row>
    <row r="104" spans="1:8" x14ac:dyDescent="0.25">
      <c r="A104" s="127" t="s">
        <v>245</v>
      </c>
      <c r="B104" s="148">
        <v>2151.0888890279998</v>
      </c>
      <c r="C104" s="149">
        <v>99.01900612355</v>
      </c>
      <c r="D104" s="148">
        <v>1593.4198098962618</v>
      </c>
      <c r="E104" s="149">
        <v>127.961094335014</v>
      </c>
      <c r="F104" s="148">
        <v>863.24238891756988</v>
      </c>
      <c r="G104" s="148">
        <v>401.30484301261873</v>
      </c>
      <c r="H104" s="20"/>
    </row>
    <row r="105" spans="1:8" x14ac:dyDescent="0.25">
      <c r="A105" s="145"/>
      <c r="B105" s="148"/>
      <c r="C105" s="149"/>
      <c r="D105" s="148"/>
      <c r="E105" s="149"/>
      <c r="F105" s="148"/>
      <c r="G105" s="148"/>
      <c r="H105" s="20" t="s">
        <v>5</v>
      </c>
    </row>
    <row r="106" spans="1:8" x14ac:dyDescent="0.25">
      <c r="A106" s="142" t="s">
        <v>117</v>
      </c>
      <c r="B106" s="143">
        <v>63449.646626069996</v>
      </c>
      <c r="C106" s="144">
        <v>96.680364987988114</v>
      </c>
      <c r="D106" s="143">
        <v>899.97208365147083</v>
      </c>
      <c r="E106" s="144">
        <v>108.35897964127199</v>
      </c>
      <c r="F106" s="143">
        <v>25004.09520865386</v>
      </c>
      <c r="G106" s="143">
        <v>394.0777693532533</v>
      </c>
      <c r="H106" s="20" t="s">
        <v>5</v>
      </c>
    </row>
    <row r="107" spans="1:8" x14ac:dyDescent="0.25">
      <c r="A107" s="127" t="s">
        <v>118</v>
      </c>
      <c r="B107" s="148">
        <v>2239.1500000670003</v>
      </c>
      <c r="C107" s="149">
        <v>120.76025144302598</v>
      </c>
      <c r="D107" s="148">
        <v>1782.6102787786233</v>
      </c>
      <c r="E107" s="149">
        <v>101.6668227101879</v>
      </c>
      <c r="F107" s="148">
        <v>944.02883341693007</v>
      </c>
      <c r="G107" s="148">
        <v>421.60142616112483</v>
      </c>
      <c r="H107" s="20" t="s">
        <v>5</v>
      </c>
    </row>
    <row r="108" spans="1:8" x14ac:dyDescent="0.25">
      <c r="A108" s="127" t="s">
        <v>119</v>
      </c>
      <c r="B108" s="148">
        <v>16777.932143809001</v>
      </c>
      <c r="C108" s="149">
        <v>82.113573154910952</v>
      </c>
      <c r="D108" s="148">
        <v>812.41066010250734</v>
      </c>
      <c r="E108" s="149">
        <v>105.93683139208085</v>
      </c>
      <c r="F108" s="148">
        <v>6417.2891682159889</v>
      </c>
      <c r="G108" s="148">
        <v>382.48391477634783</v>
      </c>
      <c r="H108" s="20" t="s">
        <v>5</v>
      </c>
    </row>
    <row r="109" spans="1:8" x14ac:dyDescent="0.25">
      <c r="A109" s="127" t="s">
        <v>120</v>
      </c>
      <c r="B109" s="148">
        <v>1328.52000039</v>
      </c>
      <c r="C109" s="149">
        <v>114.17979719455485</v>
      </c>
      <c r="D109" s="148">
        <v>1102.6088344790815</v>
      </c>
      <c r="E109" s="149">
        <v>101.01718141595603</v>
      </c>
      <c r="F109" s="148">
        <v>539.98026681659996</v>
      </c>
      <c r="G109" s="148">
        <v>406.45249349507992</v>
      </c>
      <c r="H109" s="20" t="s">
        <v>5</v>
      </c>
    </row>
    <row r="110" spans="1:8" x14ac:dyDescent="0.25">
      <c r="A110" s="127" t="s">
        <v>121</v>
      </c>
      <c r="B110" s="148">
        <v>15254.286667769999</v>
      </c>
      <c r="C110" s="149">
        <v>100.55693989222006</v>
      </c>
      <c r="D110" s="148">
        <v>784.74393498812981</v>
      </c>
      <c r="E110" s="149">
        <v>111.72827795331155</v>
      </c>
      <c r="F110" s="148">
        <v>6286.6810671415196</v>
      </c>
      <c r="G110" s="148">
        <v>412.12553586162284</v>
      </c>
      <c r="H110" s="20" t="s">
        <v>5</v>
      </c>
    </row>
    <row r="111" spans="1:8" x14ac:dyDescent="0.25">
      <c r="A111" s="127" t="s">
        <v>122</v>
      </c>
      <c r="B111" s="148">
        <v>16954.454999999994</v>
      </c>
      <c r="C111" s="149">
        <v>95.406371372779347</v>
      </c>
      <c r="D111" s="148">
        <v>696.95024405090032</v>
      </c>
      <c r="E111" s="149">
        <v>104.46093569173682</v>
      </c>
      <c r="F111" s="148">
        <v>6443.6559999999999</v>
      </c>
      <c r="G111" s="148">
        <v>380.05680512879962</v>
      </c>
      <c r="H111" s="20" t="s">
        <v>5</v>
      </c>
    </row>
    <row r="112" spans="1:8" x14ac:dyDescent="0.25">
      <c r="A112" s="127" t="s">
        <v>123</v>
      </c>
      <c r="B112" s="148">
        <v>10895.302814033999</v>
      </c>
      <c r="C112" s="149">
        <v>117.94836544015304</v>
      </c>
      <c r="D112" s="148">
        <v>1305.9618264503308</v>
      </c>
      <c r="E112" s="149">
        <v>102.1857710970757</v>
      </c>
      <c r="F112" s="148">
        <v>4372.4598730628095</v>
      </c>
      <c r="G112" s="148">
        <v>401.31604854807165</v>
      </c>
      <c r="H112" s="20" t="s">
        <v>5</v>
      </c>
    </row>
    <row r="113" spans="1:8" x14ac:dyDescent="0.25">
      <c r="A113" s="145"/>
      <c r="B113" s="148"/>
      <c r="C113" s="149"/>
      <c r="D113" s="148"/>
      <c r="E113" s="149"/>
      <c r="F113" s="148"/>
      <c r="G113" s="148"/>
      <c r="H113" s="20" t="s">
        <v>5</v>
      </c>
    </row>
    <row r="114" spans="1:8" x14ac:dyDescent="0.25">
      <c r="A114" s="142" t="s">
        <v>124</v>
      </c>
      <c r="B114" s="143">
        <v>152417.09999999986</v>
      </c>
      <c r="C114" s="144">
        <v>101.46583035538335</v>
      </c>
      <c r="D114" s="143">
        <v>1716.0146379026166</v>
      </c>
      <c r="E114" s="144">
        <v>116.06059809494096</v>
      </c>
      <c r="F114" s="143">
        <v>60096.483</v>
      </c>
      <c r="G114" s="143">
        <v>394.28963679272243</v>
      </c>
      <c r="H114" s="20" t="s">
        <v>5</v>
      </c>
    </row>
    <row r="115" spans="1:8" x14ac:dyDescent="0.25">
      <c r="A115" s="127" t="s">
        <v>125</v>
      </c>
      <c r="B115" s="148">
        <v>152417.10000000006</v>
      </c>
      <c r="C115" s="149">
        <v>101.46583035538343</v>
      </c>
      <c r="D115" s="148">
        <v>1716.0146379026153</v>
      </c>
      <c r="E115" s="149">
        <v>116.06059809494091</v>
      </c>
      <c r="F115" s="148">
        <v>60096.483</v>
      </c>
      <c r="G115" s="148">
        <v>394.28963679272215</v>
      </c>
      <c r="H115" s="20" t="s">
        <v>5</v>
      </c>
    </row>
    <row r="116" spans="1:8" x14ac:dyDescent="0.25">
      <c r="A116" s="142" t="s">
        <v>126</v>
      </c>
      <c r="B116" s="143">
        <v>105054.50000000006</v>
      </c>
      <c r="C116" s="144">
        <v>101.09783406807757</v>
      </c>
      <c r="D116" s="143">
        <v>1649.8635311512908</v>
      </c>
      <c r="E116" s="144">
        <v>118.31115443382348</v>
      </c>
      <c r="F116" s="143">
        <v>40700.777999999998</v>
      </c>
      <c r="G116" s="143">
        <v>387.42536492963166</v>
      </c>
      <c r="H116" s="20" t="s">
        <v>5</v>
      </c>
    </row>
    <row r="117" spans="1:8" x14ac:dyDescent="0.25">
      <c r="A117" s="127" t="s">
        <v>127</v>
      </c>
      <c r="B117" s="148">
        <v>88247.300000000061</v>
      </c>
      <c r="C117" s="149">
        <v>101.24433960857102</v>
      </c>
      <c r="D117" s="148">
        <v>1717.2032723191896</v>
      </c>
      <c r="E117" s="149">
        <v>119.44990444675483</v>
      </c>
      <c r="F117" s="148">
        <v>34395.065999999999</v>
      </c>
      <c r="G117" s="148">
        <v>389.75771496691658</v>
      </c>
      <c r="H117" s="20" t="s">
        <v>5</v>
      </c>
    </row>
    <row r="118" spans="1:8" x14ac:dyDescent="0.25">
      <c r="A118" s="142" t="s">
        <v>128</v>
      </c>
      <c r="B118" s="143">
        <v>38740.5</v>
      </c>
      <c r="C118" s="144">
        <v>102.23278373585542</v>
      </c>
      <c r="D118" s="143">
        <v>1904.7661663289493</v>
      </c>
      <c r="E118" s="144">
        <v>111.36727133057738</v>
      </c>
      <c r="F118" s="143">
        <v>15999.578</v>
      </c>
      <c r="G118" s="143">
        <v>412.99358552419301</v>
      </c>
      <c r="H118" s="20" t="s">
        <v>5</v>
      </c>
    </row>
    <row r="119" spans="1:8" x14ac:dyDescent="0.25">
      <c r="A119" s="127" t="s">
        <v>246</v>
      </c>
      <c r="B119" s="148">
        <v>20619.599999999999</v>
      </c>
      <c r="C119" s="149">
        <v>102.268094413832</v>
      </c>
      <c r="D119" s="148">
        <v>1838.4913383382802</v>
      </c>
      <c r="E119" s="149">
        <v>109.118561094104</v>
      </c>
      <c r="F119" s="148">
        <v>8588.2870000000003</v>
      </c>
      <c r="G119" s="148">
        <v>416.51084405129103</v>
      </c>
      <c r="H119" s="20"/>
    </row>
    <row r="120" spans="1:8" x14ac:dyDescent="0.25">
      <c r="A120" s="127" t="s">
        <v>129</v>
      </c>
      <c r="B120" s="148">
        <v>13644.9</v>
      </c>
      <c r="C120" s="149">
        <v>101.85345535434362</v>
      </c>
      <c r="D120" s="148">
        <v>2177.902219877024</v>
      </c>
      <c r="E120" s="149">
        <v>115.00891851749813</v>
      </c>
      <c r="F120" s="148">
        <v>5589.8019999999997</v>
      </c>
      <c r="G120" s="148">
        <v>409.6623646930355</v>
      </c>
      <c r="H120" s="20" t="s">
        <v>5</v>
      </c>
    </row>
    <row r="121" spans="1:8" x14ac:dyDescent="0.25">
      <c r="A121" s="127" t="s">
        <v>130</v>
      </c>
      <c r="B121" s="148">
        <v>3609.2000000000003</v>
      </c>
      <c r="C121" s="149">
        <v>104.87592258964374</v>
      </c>
      <c r="D121" s="148">
        <v>1389.4248956370755</v>
      </c>
      <c r="E121" s="149">
        <v>108.09069128349844</v>
      </c>
      <c r="F121" s="148">
        <v>1438.944</v>
      </c>
      <c r="G121" s="148">
        <v>398.68779784993899</v>
      </c>
      <c r="H121" s="20" t="s">
        <v>5</v>
      </c>
    </row>
    <row r="122" spans="1:8" x14ac:dyDescent="0.25">
      <c r="A122" s="127" t="s">
        <v>131</v>
      </c>
      <c r="B122" s="148">
        <v>866.80000000000007</v>
      </c>
      <c r="C122" s="149">
        <v>96.946650262834154</v>
      </c>
      <c r="D122" s="148">
        <v>1327.4888478695584</v>
      </c>
      <c r="E122" s="149">
        <v>113.10174219567568</v>
      </c>
      <c r="F122" s="148">
        <v>382.54500000000002</v>
      </c>
      <c r="G122" s="148">
        <v>441.3301799723119</v>
      </c>
      <c r="H122" s="20" t="s">
        <v>5</v>
      </c>
    </row>
    <row r="123" spans="1:8" x14ac:dyDescent="0.25">
      <c r="A123" s="142" t="s">
        <v>132</v>
      </c>
      <c r="B123" s="143">
        <v>8622.0999999999985</v>
      </c>
      <c r="C123" s="144">
        <v>102.55736222954405</v>
      </c>
      <c r="D123" s="143">
        <v>1673.9300943698947</v>
      </c>
      <c r="E123" s="144">
        <v>113.68096683709221</v>
      </c>
      <c r="F123" s="143">
        <v>3396.127</v>
      </c>
      <c r="G123" s="143">
        <v>393.88629220259571</v>
      </c>
      <c r="H123" s="20" t="s">
        <v>5</v>
      </c>
    </row>
    <row r="124" spans="1:8" x14ac:dyDescent="0.25">
      <c r="A124" s="145"/>
      <c r="B124" s="148"/>
      <c r="C124" s="149"/>
      <c r="D124" s="148"/>
      <c r="E124" s="149"/>
      <c r="F124" s="148"/>
      <c r="G124" s="148"/>
      <c r="H124" s="20" t="s">
        <v>5</v>
      </c>
    </row>
    <row r="125" spans="1:8" x14ac:dyDescent="0.25">
      <c r="A125" s="142" t="s">
        <v>133</v>
      </c>
      <c r="B125" s="143">
        <v>167099.2333327808</v>
      </c>
      <c r="C125" s="144">
        <v>102.1613761789838</v>
      </c>
      <c r="D125" s="143">
        <v>1179.5326057416014</v>
      </c>
      <c r="E125" s="144">
        <v>111.52420181822968</v>
      </c>
      <c r="F125" s="143">
        <v>64848.430999767406</v>
      </c>
      <c r="G125" s="143">
        <v>388.08335446172106</v>
      </c>
      <c r="H125" s="20" t="s">
        <v>5</v>
      </c>
    </row>
    <row r="126" spans="1:8" x14ac:dyDescent="0.25">
      <c r="A126" s="127" t="s">
        <v>134</v>
      </c>
      <c r="B126" s="148">
        <v>9320.0999999999985</v>
      </c>
      <c r="C126" s="149">
        <v>102.60698204397079</v>
      </c>
      <c r="D126" s="148">
        <v>979.12168324374215</v>
      </c>
      <c r="E126" s="149">
        <v>112.35225227868737</v>
      </c>
      <c r="F126" s="148">
        <v>3597.279</v>
      </c>
      <c r="G126" s="148">
        <v>385.97000032188504</v>
      </c>
      <c r="H126" s="20" t="s">
        <v>5</v>
      </c>
    </row>
    <row r="127" spans="1:8" x14ac:dyDescent="0.25">
      <c r="A127" s="127" t="s">
        <v>135</v>
      </c>
      <c r="B127" s="148">
        <v>90885.3</v>
      </c>
      <c r="C127" s="149">
        <v>103.54337391811586</v>
      </c>
      <c r="D127" s="148">
        <v>1136.9113486999547</v>
      </c>
      <c r="E127" s="149">
        <v>111.26286495694136</v>
      </c>
      <c r="F127" s="148">
        <v>35888.631000000001</v>
      </c>
      <c r="G127" s="148">
        <v>394.87828064604508</v>
      </c>
      <c r="H127" s="20" t="s">
        <v>5</v>
      </c>
    </row>
    <row r="128" spans="1:8" ht="15" customHeight="1" x14ac:dyDescent="0.25">
      <c r="A128" s="127" t="s">
        <v>136</v>
      </c>
      <c r="B128" s="148">
        <v>33484.699999999961</v>
      </c>
      <c r="C128" s="149">
        <v>99.528583700172035</v>
      </c>
      <c r="D128" s="148">
        <v>1254.5679668624789</v>
      </c>
      <c r="E128" s="149">
        <v>113.94406769645606</v>
      </c>
      <c r="F128" s="148">
        <v>13225.273999999999</v>
      </c>
      <c r="G128" s="148">
        <v>394.96468536376364</v>
      </c>
      <c r="H128" s="20" t="s">
        <v>5</v>
      </c>
    </row>
    <row r="129" spans="1:8" ht="15" customHeight="1" x14ac:dyDescent="0.25">
      <c r="A129" s="127" t="s">
        <v>137</v>
      </c>
      <c r="B129" s="148">
        <v>21433.333332781</v>
      </c>
      <c r="C129" s="149">
        <v>98.650195306085237</v>
      </c>
      <c r="D129" s="148">
        <v>1380.2335977232251</v>
      </c>
      <c r="E129" s="149">
        <v>110.28779947518824</v>
      </c>
      <c r="F129" s="148">
        <v>7682.7679997674095</v>
      </c>
      <c r="G129" s="148">
        <v>358.44951788329985</v>
      </c>
      <c r="H129" s="20" t="s">
        <v>5</v>
      </c>
    </row>
    <row r="130" spans="1:8" ht="15" customHeight="1" x14ac:dyDescent="0.25">
      <c r="A130" s="127" t="s">
        <v>138</v>
      </c>
      <c r="B130" s="148">
        <v>11048.599999999995</v>
      </c>
      <c r="C130" s="149">
        <v>106.57830639599099</v>
      </c>
      <c r="D130" s="148">
        <v>1075.1928449456648</v>
      </c>
      <c r="E130" s="149">
        <v>111.61764516820863</v>
      </c>
      <c r="F130" s="148">
        <v>4123.0649999999996</v>
      </c>
      <c r="G130" s="148">
        <v>373.17533443151183</v>
      </c>
      <c r="H130" s="20" t="s">
        <v>5</v>
      </c>
    </row>
    <row r="131" spans="1:8" ht="15" customHeight="1" x14ac:dyDescent="0.25">
      <c r="A131" s="127" t="s">
        <v>139</v>
      </c>
      <c r="B131" s="148">
        <v>927.2</v>
      </c>
      <c r="C131" s="149">
        <v>95.681337392291439</v>
      </c>
      <c r="D131" s="148">
        <v>1265.8958872591313</v>
      </c>
      <c r="E131" s="149">
        <v>105.08777624993724</v>
      </c>
      <c r="F131" s="148">
        <v>331.41399999999999</v>
      </c>
      <c r="G131" s="148">
        <v>357.43528904227782</v>
      </c>
      <c r="H131" s="20" t="s">
        <v>5</v>
      </c>
    </row>
    <row r="132" spans="1:8" ht="15" customHeight="1" x14ac:dyDescent="0.25">
      <c r="A132" s="145"/>
      <c r="B132" s="148"/>
      <c r="C132" s="149"/>
      <c r="D132" s="148"/>
      <c r="E132" s="149"/>
      <c r="F132" s="148"/>
      <c r="G132" s="148"/>
      <c r="H132" s="20" t="s">
        <v>5</v>
      </c>
    </row>
    <row r="133" spans="1:8" ht="15" customHeight="1" x14ac:dyDescent="0.25">
      <c r="A133" s="142" t="s">
        <v>140</v>
      </c>
      <c r="B133" s="143">
        <v>117713.87524171096</v>
      </c>
      <c r="C133" s="144">
        <v>102.47314909827796</v>
      </c>
      <c r="D133" s="143">
        <v>1256.18586360722</v>
      </c>
      <c r="E133" s="144">
        <v>111.72327320574691</v>
      </c>
      <c r="F133" s="143">
        <v>46512.296004513351</v>
      </c>
      <c r="G133" s="143">
        <v>395.13010602196272</v>
      </c>
      <c r="H133" s="20" t="s">
        <v>5</v>
      </c>
    </row>
    <row r="134" spans="1:8" ht="15" customHeight="1" x14ac:dyDescent="0.25">
      <c r="A134" s="127" t="s">
        <v>141</v>
      </c>
      <c r="B134" s="148">
        <v>79230.675241710967</v>
      </c>
      <c r="C134" s="149">
        <v>102.39670349330996</v>
      </c>
      <c r="D134" s="148">
        <v>1405.2787428108697</v>
      </c>
      <c r="E134" s="149">
        <v>111.49317613630923</v>
      </c>
      <c r="F134" s="148">
        <v>31965.267004513353</v>
      </c>
      <c r="G134" s="148">
        <v>403.44559612796593</v>
      </c>
      <c r="H134" s="20" t="s">
        <v>5</v>
      </c>
    </row>
    <row r="135" spans="1:8" ht="15" customHeight="1" x14ac:dyDescent="0.25">
      <c r="A135" s="127" t="s">
        <v>142</v>
      </c>
      <c r="B135" s="148">
        <v>27246.199999999997</v>
      </c>
      <c r="C135" s="149">
        <v>103.87181383574907</v>
      </c>
      <c r="D135" s="148">
        <v>1042.3484253461645</v>
      </c>
      <c r="E135" s="149">
        <v>111.89896262659609</v>
      </c>
      <c r="F135" s="148">
        <v>10550.548000000001</v>
      </c>
      <c r="G135" s="148">
        <v>387.23007245047017</v>
      </c>
      <c r="H135" s="20" t="s">
        <v>5</v>
      </c>
    </row>
    <row r="136" spans="1:8" ht="15" customHeight="1" x14ac:dyDescent="0.25">
      <c r="A136" s="127" t="s">
        <v>143</v>
      </c>
      <c r="B136" s="148">
        <v>11236.999999999998</v>
      </c>
      <c r="C136" s="149">
        <v>99.741702985061423</v>
      </c>
      <c r="D136" s="148">
        <v>723.43941146806685</v>
      </c>
      <c r="E136" s="149">
        <v>113.20470634385683</v>
      </c>
      <c r="F136" s="148">
        <v>3996.4810000000002</v>
      </c>
      <c r="G136" s="148">
        <v>355.65373320281219</v>
      </c>
      <c r="H136" s="20" t="s">
        <v>5</v>
      </c>
    </row>
    <row r="137" spans="1:8" ht="15" customHeight="1" x14ac:dyDescent="0.25">
      <c r="A137" s="145"/>
      <c r="B137" s="146"/>
      <c r="C137" s="147"/>
      <c r="D137" s="146"/>
      <c r="E137" s="147"/>
      <c r="F137" s="146"/>
      <c r="G137" s="146"/>
      <c r="H137" s="20" t="s">
        <v>5</v>
      </c>
    </row>
    <row r="138" spans="1:8" ht="15" customHeight="1" x14ac:dyDescent="0.25">
      <c r="A138" s="142" t="s">
        <v>144</v>
      </c>
      <c r="B138" s="143">
        <v>22694.600000904</v>
      </c>
      <c r="C138" s="144">
        <v>101.5792733531644</v>
      </c>
      <c r="D138" s="143">
        <v>1171.8776036666052</v>
      </c>
      <c r="E138" s="144">
        <v>112.21075833972473</v>
      </c>
      <c r="F138" s="143">
        <v>8913.6561075172976</v>
      </c>
      <c r="G138" s="143">
        <v>392.76550841002881</v>
      </c>
      <c r="H138" s="20" t="s">
        <v>5</v>
      </c>
    </row>
    <row r="139" spans="1:8" ht="15" customHeight="1" x14ac:dyDescent="0.25">
      <c r="A139" s="127" t="s">
        <v>145</v>
      </c>
      <c r="B139" s="148">
        <v>4943.6999999999989</v>
      </c>
      <c r="C139" s="149">
        <v>103.10329725333165</v>
      </c>
      <c r="D139" s="148">
        <v>1227.9944845628445</v>
      </c>
      <c r="E139" s="149">
        <v>111.5409234086878</v>
      </c>
      <c r="F139" s="148">
        <v>2101.4989999999998</v>
      </c>
      <c r="G139" s="148">
        <v>425.08627141614591</v>
      </c>
      <c r="H139" s="20" t="s">
        <v>5</v>
      </c>
    </row>
    <row r="140" spans="1:8" ht="15" customHeight="1" x14ac:dyDescent="0.25">
      <c r="A140" s="127" t="s">
        <v>146</v>
      </c>
      <c r="B140" s="148">
        <v>6480.4</v>
      </c>
      <c r="C140" s="149">
        <v>101.35760760760759</v>
      </c>
      <c r="D140" s="148">
        <v>1157.3191469662368</v>
      </c>
      <c r="E140" s="149">
        <v>116.66566333970732</v>
      </c>
      <c r="F140" s="148">
        <v>2441.1219999999998</v>
      </c>
      <c r="G140" s="148">
        <v>376.69310536386644</v>
      </c>
      <c r="H140" s="20" t="s">
        <v>5</v>
      </c>
    </row>
    <row r="141" spans="1:8" ht="15" customHeight="1" x14ac:dyDescent="0.25">
      <c r="A141" s="127" t="s">
        <v>147</v>
      </c>
      <c r="B141" s="148">
        <v>6633.6000000000013</v>
      </c>
      <c r="C141" s="149">
        <v>96.855419392706693</v>
      </c>
      <c r="D141" s="148">
        <v>928.96531797716659</v>
      </c>
      <c r="E141" s="149">
        <v>105.50667709472141</v>
      </c>
      <c r="F141" s="148">
        <v>2482.518</v>
      </c>
      <c r="G141" s="148">
        <v>374.23390014471772</v>
      </c>
      <c r="H141" s="20" t="s">
        <v>5</v>
      </c>
    </row>
    <row r="142" spans="1:8" ht="15" customHeight="1" x14ac:dyDescent="0.25">
      <c r="A142" s="127" t="s">
        <v>148</v>
      </c>
      <c r="B142" s="148">
        <v>4636.9000009039992</v>
      </c>
      <c r="C142" s="149">
        <v>107.7273800383787</v>
      </c>
      <c r="D142" s="148">
        <v>1479.9072218997615</v>
      </c>
      <c r="E142" s="149">
        <v>112.12690260413423</v>
      </c>
      <c r="F142" s="148">
        <v>1888.5171075173</v>
      </c>
      <c r="G142" s="148">
        <v>407.28010247128879</v>
      </c>
      <c r="H142" s="20" t="s">
        <v>5</v>
      </c>
    </row>
    <row r="143" spans="1:8" ht="15" customHeight="1" x14ac:dyDescent="0.25">
      <c r="A143" s="145"/>
      <c r="B143" s="146"/>
      <c r="C143" s="147"/>
      <c r="D143" s="146"/>
      <c r="E143" s="147"/>
      <c r="F143" s="146"/>
      <c r="G143" s="146"/>
      <c r="H143" s="20" t="s">
        <v>5</v>
      </c>
    </row>
    <row r="144" spans="1:8" ht="15" customHeight="1" x14ac:dyDescent="0.25">
      <c r="A144" s="142" t="s">
        <v>149</v>
      </c>
      <c r="B144" s="143">
        <v>16480.150000000009</v>
      </c>
      <c r="C144" s="144">
        <v>106.91815126704643</v>
      </c>
      <c r="D144" s="143">
        <v>944.60604980334847</v>
      </c>
      <c r="E144" s="144">
        <v>105.98253320484193</v>
      </c>
      <c r="F144" s="143">
        <v>6550.9000000000005</v>
      </c>
      <c r="G144" s="143">
        <v>397.50244991702112</v>
      </c>
      <c r="H144" s="20" t="s">
        <v>5</v>
      </c>
    </row>
    <row r="145" spans="1:8" ht="15" customHeight="1" x14ac:dyDescent="0.25">
      <c r="A145" s="127" t="s">
        <v>150</v>
      </c>
      <c r="B145" s="148">
        <v>13451.20000000001</v>
      </c>
      <c r="C145" s="149">
        <v>108.63950248354404</v>
      </c>
      <c r="D145" s="148">
        <v>934.72998691566488</v>
      </c>
      <c r="E145" s="149">
        <v>104.69713977521928</v>
      </c>
      <c r="F145" s="148">
        <v>5309.558</v>
      </c>
      <c r="G145" s="148">
        <v>394.72745926014005</v>
      </c>
      <c r="H145" s="20" t="s">
        <v>5</v>
      </c>
    </row>
    <row r="146" spans="1:8" ht="15" customHeight="1" x14ac:dyDescent="0.25">
      <c r="A146" s="127" t="s">
        <v>151</v>
      </c>
      <c r="B146" s="148">
        <v>551.70000000000005</v>
      </c>
      <c r="C146" s="149">
        <v>100.74872169466764</v>
      </c>
      <c r="D146" s="148">
        <v>1382.5738626064888</v>
      </c>
      <c r="E146" s="149">
        <v>119.3704370198305</v>
      </c>
      <c r="F146" s="148">
        <v>257.53800000000001</v>
      </c>
      <c r="G146" s="148">
        <v>466.80804785209347</v>
      </c>
      <c r="H146" s="20" t="s">
        <v>5</v>
      </c>
    </row>
    <row r="147" spans="1:8" ht="15" customHeight="1" x14ac:dyDescent="0.25">
      <c r="A147" s="127" t="s">
        <v>152</v>
      </c>
      <c r="B147" s="148">
        <v>2477.25</v>
      </c>
      <c r="C147" s="149">
        <v>99.700165009860356</v>
      </c>
      <c r="D147" s="148">
        <v>900.69366905506774</v>
      </c>
      <c r="E147" s="149">
        <v>109.18391184612099</v>
      </c>
      <c r="F147" s="148">
        <v>983.80400000000009</v>
      </c>
      <c r="G147" s="148">
        <v>397.13553335351708</v>
      </c>
      <c r="H147" s="20" t="s">
        <v>5</v>
      </c>
    </row>
    <row r="148" spans="1:8" ht="15" customHeight="1" x14ac:dyDescent="0.25">
      <c r="A148" s="145"/>
      <c r="B148" s="146"/>
      <c r="C148" s="147"/>
      <c r="D148" s="151"/>
      <c r="E148" s="151"/>
      <c r="F148" s="133"/>
      <c r="G148" s="152"/>
    </row>
    <row r="149" spans="1:8" ht="15" customHeight="1" x14ac:dyDescent="0.25">
      <c r="A149" s="152"/>
      <c r="B149" s="152"/>
      <c r="C149" s="152"/>
      <c r="D149" s="152"/>
      <c r="E149" s="152"/>
      <c r="F149" s="152"/>
      <c r="G149" s="152"/>
    </row>
    <row r="150" spans="1:8" ht="15" customHeight="1" x14ac:dyDescent="0.25">
      <c r="A150" s="152"/>
      <c r="B150" s="152"/>
      <c r="C150" s="152"/>
      <c r="D150" s="152"/>
      <c r="E150" s="152"/>
      <c r="F150" s="152"/>
      <c r="G150" s="152"/>
    </row>
    <row r="151" spans="1:8" ht="15" customHeight="1" x14ac:dyDescent="0.25">
      <c r="A151" s="152"/>
      <c r="B151" s="152"/>
      <c r="C151" s="152"/>
      <c r="D151" s="152"/>
      <c r="E151" s="152"/>
      <c r="F151" s="152"/>
      <c r="G151" s="152"/>
    </row>
    <row r="152" spans="1:8" ht="15" customHeight="1" x14ac:dyDescent="0.25">
      <c r="A152" s="152"/>
      <c r="B152" s="152"/>
      <c r="C152" s="152"/>
      <c r="D152" s="152"/>
      <c r="E152" s="152"/>
      <c r="F152" s="152"/>
      <c r="G152" s="152"/>
    </row>
  </sheetData>
  <mergeCells count="12">
    <mergeCell ref="A1:G1"/>
    <mergeCell ref="A3:A9"/>
    <mergeCell ref="B3:E3"/>
    <mergeCell ref="F3:G5"/>
    <mergeCell ref="B4:C5"/>
    <mergeCell ref="D4:E5"/>
    <mergeCell ref="B6:B9"/>
    <mergeCell ref="C6:C9"/>
    <mergeCell ref="D6:D9"/>
    <mergeCell ref="E6:E9"/>
    <mergeCell ref="F6:F9"/>
    <mergeCell ref="G6:G9"/>
  </mergeCells>
  <pageMargins left="0.9055118110236221" right="0.70866141732283472" top="0.74803149606299213" bottom="0.74803149606299213" header="0.31496062992125984" footer="0.31496062992125984"/>
  <pageSetup paperSize="9" scale="80" fitToHeight="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workbookViewId="0">
      <selection sqref="A1:G1"/>
    </sheetView>
  </sheetViews>
  <sheetFormatPr defaultColWidth="51.7109375" defaultRowHeight="15" customHeight="1" x14ac:dyDescent="0.25"/>
  <cols>
    <col min="1" max="1" width="51.7109375" customWidth="1"/>
    <col min="2" max="2" width="13.85546875" customWidth="1"/>
    <col min="3" max="3" width="17.7109375" customWidth="1"/>
    <col min="4" max="4" width="13.42578125" customWidth="1"/>
    <col min="5" max="5" width="12.140625" customWidth="1"/>
    <col min="6" max="6" width="12.85546875" customWidth="1"/>
    <col min="7" max="7" width="16.42578125" bestFit="1" customWidth="1"/>
    <col min="253" max="253" width="51.7109375" customWidth="1"/>
    <col min="254" max="254" width="11.5703125" bestFit="1" customWidth="1"/>
    <col min="255" max="255" width="13.85546875" customWidth="1"/>
    <col min="256" max="256" width="17.7109375" customWidth="1"/>
    <col min="257" max="257" width="17.140625" customWidth="1"/>
    <col min="258" max="258" width="18.28515625" customWidth="1"/>
    <col min="259" max="259" width="16.85546875" customWidth="1"/>
    <col min="260" max="260" width="13.42578125" customWidth="1"/>
    <col min="261" max="261" width="12.140625" customWidth="1"/>
    <col min="262" max="262" width="12.85546875" customWidth="1"/>
    <col min="263" max="263" width="16.42578125" bestFit="1" customWidth="1"/>
    <col min="509" max="509" width="51.7109375" customWidth="1"/>
    <col min="510" max="510" width="11.5703125" bestFit="1" customWidth="1"/>
    <col min="511" max="511" width="13.85546875" customWidth="1"/>
    <col min="512" max="512" width="17.7109375" customWidth="1"/>
    <col min="513" max="513" width="17.140625" customWidth="1"/>
    <col min="514" max="514" width="18.28515625" customWidth="1"/>
    <col min="515" max="515" width="16.85546875" customWidth="1"/>
    <col min="516" max="516" width="13.42578125" customWidth="1"/>
    <col min="517" max="517" width="12.140625" customWidth="1"/>
    <col min="518" max="518" width="12.85546875" customWidth="1"/>
    <col min="519" max="519" width="16.42578125" bestFit="1" customWidth="1"/>
    <col min="765" max="765" width="51.7109375" customWidth="1"/>
    <col min="766" max="766" width="11.5703125" bestFit="1" customWidth="1"/>
    <col min="767" max="767" width="13.85546875" customWidth="1"/>
    <col min="768" max="768" width="17.7109375" customWidth="1"/>
    <col min="769" max="769" width="17.140625" customWidth="1"/>
    <col min="770" max="770" width="18.28515625" customWidth="1"/>
    <col min="771" max="771" width="16.85546875" customWidth="1"/>
    <col min="772" max="772" width="13.42578125" customWidth="1"/>
    <col min="773" max="773" width="12.140625" customWidth="1"/>
    <col min="774" max="774" width="12.85546875" customWidth="1"/>
    <col min="775" max="775" width="16.42578125" bestFit="1" customWidth="1"/>
    <col min="1021" max="1021" width="51.7109375" customWidth="1"/>
    <col min="1022" max="1022" width="11.5703125" bestFit="1" customWidth="1"/>
    <col min="1023" max="1023" width="13.85546875" customWidth="1"/>
    <col min="1024" max="1024" width="17.7109375" customWidth="1"/>
    <col min="1025" max="1025" width="17.140625" customWidth="1"/>
    <col min="1026" max="1026" width="18.28515625" customWidth="1"/>
    <col min="1027" max="1027" width="16.85546875" customWidth="1"/>
    <col min="1028" max="1028" width="13.42578125" customWidth="1"/>
    <col min="1029" max="1029" width="12.140625" customWidth="1"/>
    <col min="1030" max="1030" width="12.85546875" customWidth="1"/>
    <col min="1031" max="1031" width="16.42578125" bestFit="1" customWidth="1"/>
    <col min="1277" max="1277" width="51.7109375" customWidth="1"/>
    <col min="1278" max="1278" width="11.5703125" bestFit="1" customWidth="1"/>
    <col min="1279" max="1279" width="13.85546875" customWidth="1"/>
    <col min="1280" max="1280" width="17.7109375" customWidth="1"/>
    <col min="1281" max="1281" width="17.140625" customWidth="1"/>
    <col min="1282" max="1282" width="18.28515625" customWidth="1"/>
    <col min="1283" max="1283" width="16.85546875" customWidth="1"/>
    <col min="1284" max="1284" width="13.42578125" customWidth="1"/>
    <col min="1285" max="1285" width="12.140625" customWidth="1"/>
    <col min="1286" max="1286" width="12.85546875" customWidth="1"/>
    <col min="1287" max="1287" width="16.42578125" bestFit="1" customWidth="1"/>
    <col min="1533" max="1533" width="51.7109375" customWidth="1"/>
    <col min="1534" max="1534" width="11.5703125" bestFit="1" customWidth="1"/>
    <col min="1535" max="1535" width="13.85546875" customWidth="1"/>
    <col min="1536" max="1536" width="17.7109375" customWidth="1"/>
    <col min="1537" max="1537" width="17.140625" customWidth="1"/>
    <col min="1538" max="1538" width="18.28515625" customWidth="1"/>
    <col min="1539" max="1539" width="16.85546875" customWidth="1"/>
    <col min="1540" max="1540" width="13.42578125" customWidth="1"/>
    <col min="1541" max="1541" width="12.140625" customWidth="1"/>
    <col min="1542" max="1542" width="12.85546875" customWidth="1"/>
    <col min="1543" max="1543" width="16.42578125" bestFit="1" customWidth="1"/>
    <col min="1789" max="1789" width="51.7109375" customWidth="1"/>
    <col min="1790" max="1790" width="11.5703125" bestFit="1" customWidth="1"/>
    <col min="1791" max="1791" width="13.85546875" customWidth="1"/>
    <col min="1792" max="1792" width="17.7109375" customWidth="1"/>
    <col min="1793" max="1793" width="17.140625" customWidth="1"/>
    <col min="1794" max="1794" width="18.28515625" customWidth="1"/>
    <col min="1795" max="1795" width="16.85546875" customWidth="1"/>
    <col min="1796" max="1796" width="13.42578125" customWidth="1"/>
    <col min="1797" max="1797" width="12.140625" customWidth="1"/>
    <col min="1798" max="1798" width="12.85546875" customWidth="1"/>
    <col min="1799" max="1799" width="16.42578125" bestFit="1" customWidth="1"/>
    <col min="2045" max="2045" width="51.7109375" customWidth="1"/>
    <col min="2046" max="2046" width="11.5703125" bestFit="1" customWidth="1"/>
    <col min="2047" max="2047" width="13.85546875" customWidth="1"/>
    <col min="2048" max="2048" width="17.7109375" customWidth="1"/>
    <col min="2049" max="2049" width="17.140625" customWidth="1"/>
    <col min="2050" max="2050" width="18.28515625" customWidth="1"/>
    <col min="2051" max="2051" width="16.85546875" customWidth="1"/>
    <col min="2052" max="2052" width="13.42578125" customWidth="1"/>
    <col min="2053" max="2053" width="12.140625" customWidth="1"/>
    <col min="2054" max="2054" width="12.85546875" customWidth="1"/>
    <col min="2055" max="2055" width="16.42578125" bestFit="1" customWidth="1"/>
    <col min="2301" max="2301" width="51.7109375" customWidth="1"/>
    <col min="2302" max="2302" width="11.5703125" bestFit="1" customWidth="1"/>
    <col min="2303" max="2303" width="13.85546875" customWidth="1"/>
    <col min="2304" max="2304" width="17.7109375" customWidth="1"/>
    <col min="2305" max="2305" width="17.140625" customWidth="1"/>
    <col min="2306" max="2306" width="18.28515625" customWidth="1"/>
    <col min="2307" max="2307" width="16.85546875" customWidth="1"/>
    <col min="2308" max="2308" width="13.42578125" customWidth="1"/>
    <col min="2309" max="2309" width="12.140625" customWidth="1"/>
    <col min="2310" max="2310" width="12.85546875" customWidth="1"/>
    <col min="2311" max="2311" width="16.42578125" bestFit="1" customWidth="1"/>
    <col min="2557" max="2557" width="51.7109375" customWidth="1"/>
    <col min="2558" max="2558" width="11.5703125" bestFit="1" customWidth="1"/>
    <col min="2559" max="2559" width="13.85546875" customWidth="1"/>
    <col min="2560" max="2560" width="17.7109375" customWidth="1"/>
    <col min="2561" max="2561" width="17.140625" customWidth="1"/>
    <col min="2562" max="2562" width="18.28515625" customWidth="1"/>
    <col min="2563" max="2563" width="16.85546875" customWidth="1"/>
    <col min="2564" max="2564" width="13.42578125" customWidth="1"/>
    <col min="2565" max="2565" width="12.140625" customWidth="1"/>
    <col min="2566" max="2566" width="12.85546875" customWidth="1"/>
    <col min="2567" max="2567" width="16.42578125" bestFit="1" customWidth="1"/>
    <col min="2813" max="2813" width="51.7109375" customWidth="1"/>
    <col min="2814" max="2814" width="11.5703125" bestFit="1" customWidth="1"/>
    <col min="2815" max="2815" width="13.85546875" customWidth="1"/>
    <col min="2816" max="2816" width="17.7109375" customWidth="1"/>
    <col min="2817" max="2817" width="17.140625" customWidth="1"/>
    <col min="2818" max="2818" width="18.28515625" customWidth="1"/>
    <col min="2819" max="2819" width="16.85546875" customWidth="1"/>
    <col min="2820" max="2820" width="13.42578125" customWidth="1"/>
    <col min="2821" max="2821" width="12.140625" customWidth="1"/>
    <col min="2822" max="2822" width="12.85546875" customWidth="1"/>
    <col min="2823" max="2823" width="16.42578125" bestFit="1" customWidth="1"/>
    <col min="3069" max="3069" width="51.7109375" customWidth="1"/>
    <col min="3070" max="3070" width="11.5703125" bestFit="1" customWidth="1"/>
    <col min="3071" max="3071" width="13.85546875" customWidth="1"/>
    <col min="3072" max="3072" width="17.7109375" customWidth="1"/>
    <col min="3073" max="3073" width="17.140625" customWidth="1"/>
    <col min="3074" max="3074" width="18.28515625" customWidth="1"/>
    <col min="3075" max="3075" width="16.85546875" customWidth="1"/>
    <col min="3076" max="3076" width="13.42578125" customWidth="1"/>
    <col min="3077" max="3077" width="12.140625" customWidth="1"/>
    <col min="3078" max="3078" width="12.85546875" customWidth="1"/>
    <col min="3079" max="3079" width="16.42578125" bestFit="1" customWidth="1"/>
    <col min="3325" max="3325" width="51.7109375" customWidth="1"/>
    <col min="3326" max="3326" width="11.5703125" bestFit="1" customWidth="1"/>
    <col min="3327" max="3327" width="13.85546875" customWidth="1"/>
    <col min="3328" max="3328" width="17.7109375" customWidth="1"/>
    <col min="3329" max="3329" width="17.140625" customWidth="1"/>
    <col min="3330" max="3330" width="18.28515625" customWidth="1"/>
    <col min="3331" max="3331" width="16.85546875" customWidth="1"/>
    <col min="3332" max="3332" width="13.42578125" customWidth="1"/>
    <col min="3333" max="3333" width="12.140625" customWidth="1"/>
    <col min="3334" max="3334" width="12.85546875" customWidth="1"/>
    <col min="3335" max="3335" width="16.42578125" bestFit="1" customWidth="1"/>
    <col min="3581" max="3581" width="51.7109375" customWidth="1"/>
    <col min="3582" max="3582" width="11.5703125" bestFit="1" customWidth="1"/>
    <col min="3583" max="3583" width="13.85546875" customWidth="1"/>
    <col min="3584" max="3584" width="17.7109375" customWidth="1"/>
    <col min="3585" max="3585" width="17.140625" customWidth="1"/>
    <col min="3586" max="3586" width="18.28515625" customWidth="1"/>
    <col min="3587" max="3587" width="16.85546875" customWidth="1"/>
    <col min="3588" max="3588" width="13.42578125" customWidth="1"/>
    <col min="3589" max="3589" width="12.140625" customWidth="1"/>
    <col min="3590" max="3590" width="12.85546875" customWidth="1"/>
    <col min="3591" max="3591" width="16.42578125" bestFit="1" customWidth="1"/>
    <col min="3837" max="3837" width="51.7109375" customWidth="1"/>
    <col min="3838" max="3838" width="11.5703125" bestFit="1" customWidth="1"/>
    <col min="3839" max="3839" width="13.85546875" customWidth="1"/>
    <col min="3840" max="3840" width="17.7109375" customWidth="1"/>
    <col min="3841" max="3841" width="17.140625" customWidth="1"/>
    <col min="3842" max="3842" width="18.28515625" customWidth="1"/>
    <col min="3843" max="3843" width="16.85546875" customWidth="1"/>
    <col min="3844" max="3844" width="13.42578125" customWidth="1"/>
    <col min="3845" max="3845" width="12.140625" customWidth="1"/>
    <col min="3846" max="3846" width="12.85546875" customWidth="1"/>
    <col min="3847" max="3847" width="16.42578125" bestFit="1" customWidth="1"/>
    <col min="4093" max="4093" width="51.7109375" customWidth="1"/>
    <col min="4094" max="4094" width="11.5703125" bestFit="1" customWidth="1"/>
    <col min="4095" max="4095" width="13.85546875" customWidth="1"/>
    <col min="4096" max="4096" width="17.7109375" customWidth="1"/>
    <col min="4097" max="4097" width="17.140625" customWidth="1"/>
    <col min="4098" max="4098" width="18.28515625" customWidth="1"/>
    <col min="4099" max="4099" width="16.85546875" customWidth="1"/>
    <col min="4100" max="4100" width="13.42578125" customWidth="1"/>
    <col min="4101" max="4101" width="12.140625" customWidth="1"/>
    <col min="4102" max="4102" width="12.85546875" customWidth="1"/>
    <col min="4103" max="4103" width="16.42578125" bestFit="1" customWidth="1"/>
    <col min="4349" max="4349" width="51.7109375" customWidth="1"/>
    <col min="4350" max="4350" width="11.5703125" bestFit="1" customWidth="1"/>
    <col min="4351" max="4351" width="13.85546875" customWidth="1"/>
    <col min="4352" max="4352" width="17.7109375" customWidth="1"/>
    <col min="4353" max="4353" width="17.140625" customWidth="1"/>
    <col min="4354" max="4354" width="18.28515625" customWidth="1"/>
    <col min="4355" max="4355" width="16.85546875" customWidth="1"/>
    <col min="4356" max="4356" width="13.42578125" customWidth="1"/>
    <col min="4357" max="4357" width="12.140625" customWidth="1"/>
    <col min="4358" max="4358" width="12.85546875" customWidth="1"/>
    <col min="4359" max="4359" width="16.42578125" bestFit="1" customWidth="1"/>
    <col min="4605" max="4605" width="51.7109375" customWidth="1"/>
    <col min="4606" max="4606" width="11.5703125" bestFit="1" customWidth="1"/>
    <col min="4607" max="4607" width="13.85546875" customWidth="1"/>
    <col min="4608" max="4608" width="17.7109375" customWidth="1"/>
    <col min="4609" max="4609" width="17.140625" customWidth="1"/>
    <col min="4610" max="4610" width="18.28515625" customWidth="1"/>
    <col min="4611" max="4611" width="16.85546875" customWidth="1"/>
    <col min="4612" max="4612" width="13.42578125" customWidth="1"/>
    <col min="4613" max="4613" width="12.140625" customWidth="1"/>
    <col min="4614" max="4614" width="12.85546875" customWidth="1"/>
    <col min="4615" max="4615" width="16.42578125" bestFit="1" customWidth="1"/>
    <col min="4861" max="4861" width="51.7109375" customWidth="1"/>
    <col min="4862" max="4862" width="11.5703125" bestFit="1" customWidth="1"/>
    <col min="4863" max="4863" width="13.85546875" customWidth="1"/>
    <col min="4864" max="4864" width="17.7109375" customWidth="1"/>
    <col min="4865" max="4865" width="17.140625" customWidth="1"/>
    <col min="4866" max="4866" width="18.28515625" customWidth="1"/>
    <col min="4867" max="4867" width="16.85546875" customWidth="1"/>
    <col min="4868" max="4868" width="13.42578125" customWidth="1"/>
    <col min="4869" max="4869" width="12.140625" customWidth="1"/>
    <col min="4870" max="4870" width="12.85546875" customWidth="1"/>
    <col min="4871" max="4871" width="16.42578125" bestFit="1" customWidth="1"/>
    <col min="5117" max="5117" width="51.7109375" customWidth="1"/>
    <col min="5118" max="5118" width="11.5703125" bestFit="1" customWidth="1"/>
    <col min="5119" max="5119" width="13.85546875" customWidth="1"/>
    <col min="5120" max="5120" width="17.7109375" customWidth="1"/>
    <col min="5121" max="5121" width="17.140625" customWidth="1"/>
    <col min="5122" max="5122" width="18.28515625" customWidth="1"/>
    <col min="5123" max="5123" width="16.85546875" customWidth="1"/>
    <col min="5124" max="5124" width="13.42578125" customWidth="1"/>
    <col min="5125" max="5125" width="12.140625" customWidth="1"/>
    <col min="5126" max="5126" width="12.85546875" customWidth="1"/>
    <col min="5127" max="5127" width="16.42578125" bestFit="1" customWidth="1"/>
    <col min="5373" max="5373" width="51.7109375" customWidth="1"/>
    <col min="5374" max="5374" width="11.5703125" bestFit="1" customWidth="1"/>
    <col min="5375" max="5375" width="13.85546875" customWidth="1"/>
    <col min="5376" max="5376" width="17.7109375" customWidth="1"/>
    <col min="5377" max="5377" width="17.140625" customWidth="1"/>
    <col min="5378" max="5378" width="18.28515625" customWidth="1"/>
    <col min="5379" max="5379" width="16.85546875" customWidth="1"/>
    <col min="5380" max="5380" width="13.42578125" customWidth="1"/>
    <col min="5381" max="5381" width="12.140625" customWidth="1"/>
    <col min="5382" max="5382" width="12.85546875" customWidth="1"/>
    <col min="5383" max="5383" width="16.42578125" bestFit="1" customWidth="1"/>
    <col min="5629" max="5629" width="51.7109375" customWidth="1"/>
    <col min="5630" max="5630" width="11.5703125" bestFit="1" customWidth="1"/>
    <col min="5631" max="5631" width="13.85546875" customWidth="1"/>
    <col min="5632" max="5632" width="17.7109375" customWidth="1"/>
    <col min="5633" max="5633" width="17.140625" customWidth="1"/>
    <col min="5634" max="5634" width="18.28515625" customWidth="1"/>
    <col min="5635" max="5635" width="16.85546875" customWidth="1"/>
    <col min="5636" max="5636" width="13.42578125" customWidth="1"/>
    <col min="5637" max="5637" width="12.140625" customWidth="1"/>
    <col min="5638" max="5638" width="12.85546875" customWidth="1"/>
    <col min="5639" max="5639" width="16.42578125" bestFit="1" customWidth="1"/>
    <col min="5885" max="5885" width="51.7109375" customWidth="1"/>
    <col min="5886" max="5886" width="11.5703125" bestFit="1" customWidth="1"/>
    <col min="5887" max="5887" width="13.85546875" customWidth="1"/>
    <col min="5888" max="5888" width="17.7109375" customWidth="1"/>
    <col min="5889" max="5889" width="17.140625" customWidth="1"/>
    <col min="5890" max="5890" width="18.28515625" customWidth="1"/>
    <col min="5891" max="5891" width="16.85546875" customWidth="1"/>
    <col min="5892" max="5892" width="13.42578125" customWidth="1"/>
    <col min="5893" max="5893" width="12.140625" customWidth="1"/>
    <col min="5894" max="5894" width="12.85546875" customWidth="1"/>
    <col min="5895" max="5895" width="16.42578125" bestFit="1" customWidth="1"/>
    <col min="6141" max="6141" width="51.7109375" customWidth="1"/>
    <col min="6142" max="6142" width="11.5703125" bestFit="1" customWidth="1"/>
    <col min="6143" max="6143" width="13.85546875" customWidth="1"/>
    <col min="6144" max="6144" width="17.7109375" customWidth="1"/>
    <col min="6145" max="6145" width="17.140625" customWidth="1"/>
    <col min="6146" max="6146" width="18.28515625" customWidth="1"/>
    <col min="6147" max="6147" width="16.85546875" customWidth="1"/>
    <col min="6148" max="6148" width="13.42578125" customWidth="1"/>
    <col min="6149" max="6149" width="12.140625" customWidth="1"/>
    <col min="6150" max="6150" width="12.85546875" customWidth="1"/>
    <col min="6151" max="6151" width="16.42578125" bestFit="1" customWidth="1"/>
    <col min="6397" max="6397" width="51.7109375" customWidth="1"/>
    <col min="6398" max="6398" width="11.5703125" bestFit="1" customWidth="1"/>
    <col min="6399" max="6399" width="13.85546875" customWidth="1"/>
    <col min="6400" max="6400" width="17.7109375" customWidth="1"/>
    <col min="6401" max="6401" width="17.140625" customWidth="1"/>
    <col min="6402" max="6402" width="18.28515625" customWidth="1"/>
    <col min="6403" max="6403" width="16.85546875" customWidth="1"/>
    <col min="6404" max="6404" width="13.42578125" customWidth="1"/>
    <col min="6405" max="6405" width="12.140625" customWidth="1"/>
    <col min="6406" max="6406" width="12.85546875" customWidth="1"/>
    <col min="6407" max="6407" width="16.42578125" bestFit="1" customWidth="1"/>
    <col min="6653" max="6653" width="51.7109375" customWidth="1"/>
    <col min="6654" max="6654" width="11.5703125" bestFit="1" customWidth="1"/>
    <col min="6655" max="6655" width="13.85546875" customWidth="1"/>
    <col min="6656" max="6656" width="17.7109375" customWidth="1"/>
    <col min="6657" max="6657" width="17.140625" customWidth="1"/>
    <col min="6658" max="6658" width="18.28515625" customWidth="1"/>
    <col min="6659" max="6659" width="16.85546875" customWidth="1"/>
    <col min="6660" max="6660" width="13.42578125" customWidth="1"/>
    <col min="6661" max="6661" width="12.140625" customWidth="1"/>
    <col min="6662" max="6662" width="12.85546875" customWidth="1"/>
    <col min="6663" max="6663" width="16.42578125" bestFit="1" customWidth="1"/>
    <col min="6909" max="6909" width="51.7109375" customWidth="1"/>
    <col min="6910" max="6910" width="11.5703125" bestFit="1" customWidth="1"/>
    <col min="6911" max="6911" width="13.85546875" customWidth="1"/>
    <col min="6912" max="6912" width="17.7109375" customWidth="1"/>
    <col min="6913" max="6913" width="17.140625" customWidth="1"/>
    <col min="6914" max="6914" width="18.28515625" customWidth="1"/>
    <col min="6915" max="6915" width="16.85546875" customWidth="1"/>
    <col min="6916" max="6916" width="13.42578125" customWidth="1"/>
    <col min="6917" max="6917" width="12.140625" customWidth="1"/>
    <col min="6918" max="6918" width="12.85546875" customWidth="1"/>
    <col min="6919" max="6919" width="16.42578125" bestFit="1" customWidth="1"/>
    <col min="7165" max="7165" width="51.7109375" customWidth="1"/>
    <col min="7166" max="7166" width="11.5703125" bestFit="1" customWidth="1"/>
    <col min="7167" max="7167" width="13.85546875" customWidth="1"/>
    <col min="7168" max="7168" width="17.7109375" customWidth="1"/>
    <col min="7169" max="7169" width="17.140625" customWidth="1"/>
    <col min="7170" max="7170" width="18.28515625" customWidth="1"/>
    <col min="7171" max="7171" width="16.85546875" customWidth="1"/>
    <col min="7172" max="7172" width="13.42578125" customWidth="1"/>
    <col min="7173" max="7173" width="12.140625" customWidth="1"/>
    <col min="7174" max="7174" width="12.85546875" customWidth="1"/>
    <col min="7175" max="7175" width="16.42578125" bestFit="1" customWidth="1"/>
    <col min="7421" max="7421" width="51.7109375" customWidth="1"/>
    <col min="7422" max="7422" width="11.5703125" bestFit="1" customWidth="1"/>
    <col min="7423" max="7423" width="13.85546875" customWidth="1"/>
    <col min="7424" max="7424" width="17.7109375" customWidth="1"/>
    <col min="7425" max="7425" width="17.140625" customWidth="1"/>
    <col min="7426" max="7426" width="18.28515625" customWidth="1"/>
    <col min="7427" max="7427" width="16.85546875" customWidth="1"/>
    <col min="7428" max="7428" width="13.42578125" customWidth="1"/>
    <col min="7429" max="7429" width="12.140625" customWidth="1"/>
    <col min="7430" max="7430" width="12.85546875" customWidth="1"/>
    <col min="7431" max="7431" width="16.42578125" bestFit="1" customWidth="1"/>
    <col min="7677" max="7677" width="51.7109375" customWidth="1"/>
    <col min="7678" max="7678" width="11.5703125" bestFit="1" customWidth="1"/>
    <col min="7679" max="7679" width="13.85546875" customWidth="1"/>
    <col min="7680" max="7680" width="17.7109375" customWidth="1"/>
    <col min="7681" max="7681" width="17.140625" customWidth="1"/>
    <col min="7682" max="7682" width="18.28515625" customWidth="1"/>
    <col min="7683" max="7683" width="16.85546875" customWidth="1"/>
    <col min="7684" max="7684" width="13.42578125" customWidth="1"/>
    <col min="7685" max="7685" width="12.140625" customWidth="1"/>
    <col min="7686" max="7686" width="12.85546875" customWidth="1"/>
    <col min="7687" max="7687" width="16.42578125" bestFit="1" customWidth="1"/>
    <col min="7933" max="7933" width="51.7109375" customWidth="1"/>
    <col min="7934" max="7934" width="11.5703125" bestFit="1" customWidth="1"/>
    <col min="7935" max="7935" width="13.85546875" customWidth="1"/>
    <col min="7936" max="7936" width="17.7109375" customWidth="1"/>
    <col min="7937" max="7937" width="17.140625" customWidth="1"/>
    <col min="7938" max="7938" width="18.28515625" customWidth="1"/>
    <col min="7939" max="7939" width="16.85546875" customWidth="1"/>
    <col min="7940" max="7940" width="13.42578125" customWidth="1"/>
    <col min="7941" max="7941" width="12.140625" customWidth="1"/>
    <col min="7942" max="7942" width="12.85546875" customWidth="1"/>
    <col min="7943" max="7943" width="16.42578125" bestFit="1" customWidth="1"/>
    <col min="8189" max="8189" width="51.7109375" customWidth="1"/>
    <col min="8190" max="8190" width="11.5703125" bestFit="1" customWidth="1"/>
    <col min="8191" max="8191" width="13.85546875" customWidth="1"/>
    <col min="8192" max="8192" width="17.7109375" customWidth="1"/>
    <col min="8193" max="8193" width="17.140625" customWidth="1"/>
    <col min="8194" max="8194" width="18.28515625" customWidth="1"/>
    <col min="8195" max="8195" width="16.85546875" customWidth="1"/>
    <col min="8196" max="8196" width="13.42578125" customWidth="1"/>
    <col min="8197" max="8197" width="12.140625" customWidth="1"/>
    <col min="8198" max="8198" width="12.85546875" customWidth="1"/>
    <col min="8199" max="8199" width="16.42578125" bestFit="1" customWidth="1"/>
    <col min="8445" max="8445" width="51.7109375" customWidth="1"/>
    <col min="8446" max="8446" width="11.5703125" bestFit="1" customWidth="1"/>
    <col min="8447" max="8447" width="13.85546875" customWidth="1"/>
    <col min="8448" max="8448" width="17.7109375" customWidth="1"/>
    <col min="8449" max="8449" width="17.140625" customWidth="1"/>
    <col min="8450" max="8450" width="18.28515625" customWidth="1"/>
    <col min="8451" max="8451" width="16.85546875" customWidth="1"/>
    <col min="8452" max="8452" width="13.42578125" customWidth="1"/>
    <col min="8453" max="8453" width="12.140625" customWidth="1"/>
    <col min="8454" max="8454" width="12.85546875" customWidth="1"/>
    <col min="8455" max="8455" width="16.42578125" bestFit="1" customWidth="1"/>
    <col min="8701" max="8701" width="51.7109375" customWidth="1"/>
    <col min="8702" max="8702" width="11.5703125" bestFit="1" customWidth="1"/>
    <col min="8703" max="8703" width="13.85546875" customWidth="1"/>
    <col min="8704" max="8704" width="17.7109375" customWidth="1"/>
    <col min="8705" max="8705" width="17.140625" customWidth="1"/>
    <col min="8706" max="8706" width="18.28515625" customWidth="1"/>
    <col min="8707" max="8707" width="16.85546875" customWidth="1"/>
    <col min="8708" max="8708" width="13.42578125" customWidth="1"/>
    <col min="8709" max="8709" width="12.140625" customWidth="1"/>
    <col min="8710" max="8710" width="12.85546875" customWidth="1"/>
    <col min="8711" max="8711" width="16.42578125" bestFit="1" customWidth="1"/>
    <col min="8957" max="8957" width="51.7109375" customWidth="1"/>
    <col min="8958" max="8958" width="11.5703125" bestFit="1" customWidth="1"/>
    <col min="8959" max="8959" width="13.85546875" customWidth="1"/>
    <col min="8960" max="8960" width="17.7109375" customWidth="1"/>
    <col min="8961" max="8961" width="17.140625" customWidth="1"/>
    <col min="8962" max="8962" width="18.28515625" customWidth="1"/>
    <col min="8963" max="8963" width="16.85546875" customWidth="1"/>
    <col min="8964" max="8964" width="13.42578125" customWidth="1"/>
    <col min="8965" max="8965" width="12.140625" customWidth="1"/>
    <col min="8966" max="8966" width="12.85546875" customWidth="1"/>
    <col min="8967" max="8967" width="16.42578125" bestFit="1" customWidth="1"/>
    <col min="9213" max="9213" width="51.7109375" customWidth="1"/>
    <col min="9214" max="9214" width="11.5703125" bestFit="1" customWidth="1"/>
    <col min="9215" max="9215" width="13.85546875" customWidth="1"/>
    <col min="9216" max="9216" width="17.7109375" customWidth="1"/>
    <col min="9217" max="9217" width="17.140625" customWidth="1"/>
    <col min="9218" max="9218" width="18.28515625" customWidth="1"/>
    <col min="9219" max="9219" width="16.85546875" customWidth="1"/>
    <col min="9220" max="9220" width="13.42578125" customWidth="1"/>
    <col min="9221" max="9221" width="12.140625" customWidth="1"/>
    <col min="9222" max="9222" width="12.85546875" customWidth="1"/>
    <col min="9223" max="9223" width="16.42578125" bestFit="1" customWidth="1"/>
    <col min="9469" max="9469" width="51.7109375" customWidth="1"/>
    <col min="9470" max="9470" width="11.5703125" bestFit="1" customWidth="1"/>
    <col min="9471" max="9471" width="13.85546875" customWidth="1"/>
    <col min="9472" max="9472" width="17.7109375" customWidth="1"/>
    <col min="9473" max="9473" width="17.140625" customWidth="1"/>
    <col min="9474" max="9474" width="18.28515625" customWidth="1"/>
    <col min="9475" max="9475" width="16.85546875" customWidth="1"/>
    <col min="9476" max="9476" width="13.42578125" customWidth="1"/>
    <col min="9477" max="9477" width="12.140625" customWidth="1"/>
    <col min="9478" max="9478" width="12.85546875" customWidth="1"/>
    <col min="9479" max="9479" width="16.42578125" bestFit="1" customWidth="1"/>
    <col min="9725" max="9725" width="51.7109375" customWidth="1"/>
    <col min="9726" max="9726" width="11.5703125" bestFit="1" customWidth="1"/>
    <col min="9727" max="9727" width="13.85546875" customWidth="1"/>
    <col min="9728" max="9728" width="17.7109375" customWidth="1"/>
    <col min="9729" max="9729" width="17.140625" customWidth="1"/>
    <col min="9730" max="9730" width="18.28515625" customWidth="1"/>
    <col min="9731" max="9731" width="16.85546875" customWidth="1"/>
    <col min="9732" max="9732" width="13.42578125" customWidth="1"/>
    <col min="9733" max="9733" width="12.140625" customWidth="1"/>
    <col min="9734" max="9734" width="12.85546875" customWidth="1"/>
    <col min="9735" max="9735" width="16.42578125" bestFit="1" customWidth="1"/>
    <col min="9981" max="9981" width="51.7109375" customWidth="1"/>
    <col min="9982" max="9982" width="11.5703125" bestFit="1" customWidth="1"/>
    <col min="9983" max="9983" width="13.85546875" customWidth="1"/>
    <col min="9984" max="9984" width="17.7109375" customWidth="1"/>
    <col min="9985" max="9985" width="17.140625" customWidth="1"/>
    <col min="9986" max="9986" width="18.28515625" customWidth="1"/>
    <col min="9987" max="9987" width="16.85546875" customWidth="1"/>
    <col min="9988" max="9988" width="13.42578125" customWidth="1"/>
    <col min="9989" max="9989" width="12.140625" customWidth="1"/>
    <col min="9990" max="9990" width="12.85546875" customWidth="1"/>
    <col min="9991" max="9991" width="16.42578125" bestFit="1" customWidth="1"/>
    <col min="10237" max="10237" width="51.7109375" customWidth="1"/>
    <col min="10238" max="10238" width="11.5703125" bestFit="1" customWidth="1"/>
    <col min="10239" max="10239" width="13.85546875" customWidth="1"/>
    <col min="10240" max="10240" width="17.7109375" customWidth="1"/>
    <col min="10241" max="10241" width="17.140625" customWidth="1"/>
    <col min="10242" max="10242" width="18.28515625" customWidth="1"/>
    <col min="10243" max="10243" width="16.85546875" customWidth="1"/>
    <col min="10244" max="10244" width="13.42578125" customWidth="1"/>
    <col min="10245" max="10245" width="12.140625" customWidth="1"/>
    <col min="10246" max="10246" width="12.85546875" customWidth="1"/>
    <col min="10247" max="10247" width="16.42578125" bestFit="1" customWidth="1"/>
    <col min="10493" max="10493" width="51.7109375" customWidth="1"/>
    <col min="10494" max="10494" width="11.5703125" bestFit="1" customWidth="1"/>
    <col min="10495" max="10495" width="13.85546875" customWidth="1"/>
    <col min="10496" max="10496" width="17.7109375" customWidth="1"/>
    <col min="10497" max="10497" width="17.140625" customWidth="1"/>
    <col min="10498" max="10498" width="18.28515625" customWidth="1"/>
    <col min="10499" max="10499" width="16.85546875" customWidth="1"/>
    <col min="10500" max="10500" width="13.42578125" customWidth="1"/>
    <col min="10501" max="10501" width="12.140625" customWidth="1"/>
    <col min="10502" max="10502" width="12.85546875" customWidth="1"/>
    <col min="10503" max="10503" width="16.42578125" bestFit="1" customWidth="1"/>
    <col min="10749" max="10749" width="51.7109375" customWidth="1"/>
    <col min="10750" max="10750" width="11.5703125" bestFit="1" customWidth="1"/>
    <col min="10751" max="10751" width="13.85546875" customWidth="1"/>
    <col min="10752" max="10752" width="17.7109375" customWidth="1"/>
    <col min="10753" max="10753" width="17.140625" customWidth="1"/>
    <col min="10754" max="10754" width="18.28515625" customWidth="1"/>
    <col min="10755" max="10755" width="16.85546875" customWidth="1"/>
    <col min="10756" max="10756" width="13.42578125" customWidth="1"/>
    <col min="10757" max="10757" width="12.140625" customWidth="1"/>
    <col min="10758" max="10758" width="12.85546875" customWidth="1"/>
    <col min="10759" max="10759" width="16.42578125" bestFit="1" customWidth="1"/>
    <col min="11005" max="11005" width="51.7109375" customWidth="1"/>
    <col min="11006" max="11006" width="11.5703125" bestFit="1" customWidth="1"/>
    <col min="11007" max="11007" width="13.85546875" customWidth="1"/>
    <col min="11008" max="11008" width="17.7109375" customWidth="1"/>
    <col min="11009" max="11009" width="17.140625" customWidth="1"/>
    <col min="11010" max="11010" width="18.28515625" customWidth="1"/>
    <col min="11011" max="11011" width="16.85546875" customWidth="1"/>
    <col min="11012" max="11012" width="13.42578125" customWidth="1"/>
    <col min="11013" max="11013" width="12.140625" customWidth="1"/>
    <col min="11014" max="11014" width="12.85546875" customWidth="1"/>
    <col min="11015" max="11015" width="16.42578125" bestFit="1" customWidth="1"/>
    <col min="11261" max="11261" width="51.7109375" customWidth="1"/>
    <col min="11262" max="11262" width="11.5703125" bestFit="1" customWidth="1"/>
    <col min="11263" max="11263" width="13.85546875" customWidth="1"/>
    <col min="11264" max="11264" width="17.7109375" customWidth="1"/>
    <col min="11265" max="11265" width="17.140625" customWidth="1"/>
    <col min="11266" max="11266" width="18.28515625" customWidth="1"/>
    <col min="11267" max="11267" width="16.85546875" customWidth="1"/>
    <col min="11268" max="11268" width="13.42578125" customWidth="1"/>
    <col min="11269" max="11269" width="12.140625" customWidth="1"/>
    <col min="11270" max="11270" width="12.85546875" customWidth="1"/>
    <col min="11271" max="11271" width="16.42578125" bestFit="1" customWidth="1"/>
    <col min="11517" max="11517" width="51.7109375" customWidth="1"/>
    <col min="11518" max="11518" width="11.5703125" bestFit="1" customWidth="1"/>
    <col min="11519" max="11519" width="13.85546875" customWidth="1"/>
    <col min="11520" max="11520" width="17.7109375" customWidth="1"/>
    <col min="11521" max="11521" width="17.140625" customWidth="1"/>
    <col min="11522" max="11522" width="18.28515625" customWidth="1"/>
    <col min="11523" max="11523" width="16.85546875" customWidth="1"/>
    <col min="11524" max="11524" width="13.42578125" customWidth="1"/>
    <col min="11525" max="11525" width="12.140625" customWidth="1"/>
    <col min="11526" max="11526" width="12.85546875" customWidth="1"/>
    <col min="11527" max="11527" width="16.42578125" bestFit="1" customWidth="1"/>
    <col min="11773" max="11773" width="51.7109375" customWidth="1"/>
    <col min="11774" max="11774" width="11.5703125" bestFit="1" customWidth="1"/>
    <col min="11775" max="11775" width="13.85546875" customWidth="1"/>
    <col min="11776" max="11776" width="17.7109375" customWidth="1"/>
    <col min="11777" max="11777" width="17.140625" customWidth="1"/>
    <col min="11778" max="11778" width="18.28515625" customWidth="1"/>
    <col min="11779" max="11779" width="16.85546875" customWidth="1"/>
    <col min="11780" max="11780" width="13.42578125" customWidth="1"/>
    <col min="11781" max="11781" width="12.140625" customWidth="1"/>
    <col min="11782" max="11782" width="12.85546875" customWidth="1"/>
    <col min="11783" max="11783" width="16.42578125" bestFit="1" customWidth="1"/>
    <col min="12029" max="12029" width="51.7109375" customWidth="1"/>
    <col min="12030" max="12030" width="11.5703125" bestFit="1" customWidth="1"/>
    <col min="12031" max="12031" width="13.85546875" customWidth="1"/>
    <col min="12032" max="12032" width="17.7109375" customWidth="1"/>
    <col min="12033" max="12033" width="17.140625" customWidth="1"/>
    <col min="12034" max="12034" width="18.28515625" customWidth="1"/>
    <col min="12035" max="12035" width="16.85546875" customWidth="1"/>
    <col min="12036" max="12036" width="13.42578125" customWidth="1"/>
    <col min="12037" max="12037" width="12.140625" customWidth="1"/>
    <col min="12038" max="12038" width="12.85546875" customWidth="1"/>
    <col min="12039" max="12039" width="16.42578125" bestFit="1" customWidth="1"/>
    <col min="12285" max="12285" width="51.7109375" customWidth="1"/>
    <col min="12286" max="12286" width="11.5703125" bestFit="1" customWidth="1"/>
    <col min="12287" max="12287" width="13.85546875" customWidth="1"/>
    <col min="12288" max="12288" width="17.7109375" customWidth="1"/>
    <col min="12289" max="12289" width="17.140625" customWidth="1"/>
    <col min="12290" max="12290" width="18.28515625" customWidth="1"/>
    <col min="12291" max="12291" width="16.85546875" customWidth="1"/>
    <col min="12292" max="12292" width="13.42578125" customWidth="1"/>
    <col min="12293" max="12293" width="12.140625" customWidth="1"/>
    <col min="12294" max="12294" width="12.85546875" customWidth="1"/>
    <col min="12295" max="12295" width="16.42578125" bestFit="1" customWidth="1"/>
    <col min="12541" max="12541" width="51.7109375" customWidth="1"/>
    <col min="12542" max="12542" width="11.5703125" bestFit="1" customWidth="1"/>
    <col min="12543" max="12543" width="13.85546875" customWidth="1"/>
    <col min="12544" max="12544" width="17.7109375" customWidth="1"/>
    <col min="12545" max="12545" width="17.140625" customWidth="1"/>
    <col min="12546" max="12546" width="18.28515625" customWidth="1"/>
    <col min="12547" max="12547" width="16.85546875" customWidth="1"/>
    <col min="12548" max="12548" width="13.42578125" customWidth="1"/>
    <col min="12549" max="12549" width="12.140625" customWidth="1"/>
    <col min="12550" max="12550" width="12.85546875" customWidth="1"/>
    <col min="12551" max="12551" width="16.42578125" bestFit="1" customWidth="1"/>
    <col min="12797" max="12797" width="51.7109375" customWidth="1"/>
    <col min="12798" max="12798" width="11.5703125" bestFit="1" customWidth="1"/>
    <col min="12799" max="12799" width="13.85546875" customWidth="1"/>
    <col min="12800" max="12800" width="17.7109375" customWidth="1"/>
    <col min="12801" max="12801" width="17.140625" customWidth="1"/>
    <col min="12802" max="12802" width="18.28515625" customWidth="1"/>
    <col min="12803" max="12803" width="16.85546875" customWidth="1"/>
    <col min="12804" max="12804" width="13.42578125" customWidth="1"/>
    <col min="12805" max="12805" width="12.140625" customWidth="1"/>
    <col min="12806" max="12806" width="12.85546875" customWidth="1"/>
    <col min="12807" max="12807" width="16.42578125" bestFit="1" customWidth="1"/>
    <col min="13053" max="13053" width="51.7109375" customWidth="1"/>
    <col min="13054" max="13054" width="11.5703125" bestFit="1" customWidth="1"/>
    <col min="13055" max="13055" width="13.85546875" customWidth="1"/>
    <col min="13056" max="13056" width="17.7109375" customWidth="1"/>
    <col min="13057" max="13057" width="17.140625" customWidth="1"/>
    <col min="13058" max="13058" width="18.28515625" customWidth="1"/>
    <col min="13059" max="13059" width="16.85546875" customWidth="1"/>
    <col min="13060" max="13060" width="13.42578125" customWidth="1"/>
    <col min="13061" max="13061" width="12.140625" customWidth="1"/>
    <col min="13062" max="13062" width="12.85546875" customWidth="1"/>
    <col min="13063" max="13063" width="16.42578125" bestFit="1" customWidth="1"/>
    <col min="13309" max="13309" width="51.7109375" customWidth="1"/>
    <col min="13310" max="13310" width="11.5703125" bestFit="1" customWidth="1"/>
    <col min="13311" max="13311" width="13.85546875" customWidth="1"/>
    <col min="13312" max="13312" width="17.7109375" customWidth="1"/>
    <col min="13313" max="13313" width="17.140625" customWidth="1"/>
    <col min="13314" max="13314" width="18.28515625" customWidth="1"/>
    <col min="13315" max="13315" width="16.85546875" customWidth="1"/>
    <col min="13316" max="13316" width="13.42578125" customWidth="1"/>
    <col min="13317" max="13317" width="12.140625" customWidth="1"/>
    <col min="13318" max="13318" width="12.85546875" customWidth="1"/>
    <col min="13319" max="13319" width="16.42578125" bestFit="1" customWidth="1"/>
    <col min="13565" max="13565" width="51.7109375" customWidth="1"/>
    <col min="13566" max="13566" width="11.5703125" bestFit="1" customWidth="1"/>
    <col min="13567" max="13567" width="13.85546875" customWidth="1"/>
    <col min="13568" max="13568" width="17.7109375" customWidth="1"/>
    <col min="13569" max="13569" width="17.140625" customWidth="1"/>
    <col min="13570" max="13570" width="18.28515625" customWidth="1"/>
    <col min="13571" max="13571" width="16.85546875" customWidth="1"/>
    <col min="13572" max="13572" width="13.42578125" customWidth="1"/>
    <col min="13573" max="13573" width="12.140625" customWidth="1"/>
    <col min="13574" max="13574" width="12.85546875" customWidth="1"/>
    <col min="13575" max="13575" width="16.42578125" bestFit="1" customWidth="1"/>
    <col min="13821" max="13821" width="51.7109375" customWidth="1"/>
    <col min="13822" max="13822" width="11.5703125" bestFit="1" customWidth="1"/>
    <col min="13823" max="13823" width="13.85546875" customWidth="1"/>
    <col min="13824" max="13824" width="17.7109375" customWidth="1"/>
    <col min="13825" max="13825" width="17.140625" customWidth="1"/>
    <col min="13826" max="13826" width="18.28515625" customWidth="1"/>
    <col min="13827" max="13827" width="16.85546875" customWidth="1"/>
    <col min="13828" max="13828" width="13.42578125" customWidth="1"/>
    <col min="13829" max="13829" width="12.140625" customWidth="1"/>
    <col min="13830" max="13830" width="12.85546875" customWidth="1"/>
    <col min="13831" max="13831" width="16.42578125" bestFit="1" customWidth="1"/>
    <col min="14077" max="14077" width="51.7109375" customWidth="1"/>
    <col min="14078" max="14078" width="11.5703125" bestFit="1" customWidth="1"/>
    <col min="14079" max="14079" width="13.85546875" customWidth="1"/>
    <col min="14080" max="14080" width="17.7109375" customWidth="1"/>
    <col min="14081" max="14081" width="17.140625" customWidth="1"/>
    <col min="14082" max="14082" width="18.28515625" customWidth="1"/>
    <col min="14083" max="14083" width="16.85546875" customWidth="1"/>
    <col min="14084" max="14084" width="13.42578125" customWidth="1"/>
    <col min="14085" max="14085" width="12.140625" customWidth="1"/>
    <col min="14086" max="14086" width="12.85546875" customWidth="1"/>
    <col min="14087" max="14087" width="16.42578125" bestFit="1" customWidth="1"/>
    <col min="14333" max="14333" width="51.7109375" customWidth="1"/>
    <col min="14334" max="14334" width="11.5703125" bestFit="1" customWidth="1"/>
    <col min="14335" max="14335" width="13.85546875" customWidth="1"/>
    <col min="14336" max="14336" width="17.7109375" customWidth="1"/>
    <col min="14337" max="14337" width="17.140625" customWidth="1"/>
    <col min="14338" max="14338" width="18.28515625" customWidth="1"/>
    <col min="14339" max="14339" width="16.85546875" customWidth="1"/>
    <col min="14340" max="14340" width="13.42578125" customWidth="1"/>
    <col min="14341" max="14341" width="12.140625" customWidth="1"/>
    <col min="14342" max="14342" width="12.85546875" customWidth="1"/>
    <col min="14343" max="14343" width="16.42578125" bestFit="1" customWidth="1"/>
    <col min="14589" max="14589" width="51.7109375" customWidth="1"/>
    <col min="14590" max="14590" width="11.5703125" bestFit="1" customWidth="1"/>
    <col min="14591" max="14591" width="13.85546875" customWidth="1"/>
    <col min="14592" max="14592" width="17.7109375" customWidth="1"/>
    <col min="14593" max="14593" width="17.140625" customWidth="1"/>
    <col min="14594" max="14594" width="18.28515625" customWidth="1"/>
    <col min="14595" max="14595" width="16.85546875" customWidth="1"/>
    <col min="14596" max="14596" width="13.42578125" customWidth="1"/>
    <col min="14597" max="14597" width="12.140625" customWidth="1"/>
    <col min="14598" max="14598" width="12.85546875" customWidth="1"/>
    <col min="14599" max="14599" width="16.42578125" bestFit="1" customWidth="1"/>
    <col min="14845" max="14845" width="51.7109375" customWidth="1"/>
    <col min="14846" max="14846" width="11.5703125" bestFit="1" customWidth="1"/>
    <col min="14847" max="14847" width="13.85546875" customWidth="1"/>
    <col min="14848" max="14848" width="17.7109375" customWidth="1"/>
    <col min="14849" max="14849" width="17.140625" customWidth="1"/>
    <col min="14850" max="14850" width="18.28515625" customWidth="1"/>
    <col min="14851" max="14851" width="16.85546875" customWidth="1"/>
    <col min="14852" max="14852" width="13.42578125" customWidth="1"/>
    <col min="14853" max="14853" width="12.140625" customWidth="1"/>
    <col min="14854" max="14854" width="12.85546875" customWidth="1"/>
    <col min="14855" max="14855" width="16.42578125" bestFit="1" customWidth="1"/>
    <col min="15101" max="15101" width="51.7109375" customWidth="1"/>
    <col min="15102" max="15102" width="11.5703125" bestFit="1" customWidth="1"/>
    <col min="15103" max="15103" width="13.85546875" customWidth="1"/>
    <col min="15104" max="15104" width="17.7109375" customWidth="1"/>
    <col min="15105" max="15105" width="17.140625" customWidth="1"/>
    <col min="15106" max="15106" width="18.28515625" customWidth="1"/>
    <col min="15107" max="15107" width="16.85546875" customWidth="1"/>
    <col min="15108" max="15108" width="13.42578125" customWidth="1"/>
    <col min="15109" max="15109" width="12.140625" customWidth="1"/>
    <col min="15110" max="15110" width="12.85546875" customWidth="1"/>
    <col min="15111" max="15111" width="16.42578125" bestFit="1" customWidth="1"/>
    <col min="15357" max="15357" width="51.7109375" customWidth="1"/>
    <col min="15358" max="15358" width="11.5703125" bestFit="1" customWidth="1"/>
    <col min="15359" max="15359" width="13.85546875" customWidth="1"/>
    <col min="15360" max="15360" width="17.7109375" customWidth="1"/>
    <col min="15361" max="15361" width="17.140625" customWidth="1"/>
    <col min="15362" max="15362" width="18.28515625" customWidth="1"/>
    <col min="15363" max="15363" width="16.85546875" customWidth="1"/>
    <col min="15364" max="15364" width="13.42578125" customWidth="1"/>
    <col min="15365" max="15365" width="12.140625" customWidth="1"/>
    <col min="15366" max="15366" width="12.85546875" customWidth="1"/>
    <col min="15367" max="15367" width="16.42578125" bestFit="1" customWidth="1"/>
    <col min="15613" max="15613" width="51.7109375" customWidth="1"/>
    <col min="15614" max="15614" width="11.5703125" bestFit="1" customWidth="1"/>
    <col min="15615" max="15615" width="13.85546875" customWidth="1"/>
    <col min="15616" max="15616" width="17.7109375" customWidth="1"/>
    <col min="15617" max="15617" width="17.140625" customWidth="1"/>
    <col min="15618" max="15618" width="18.28515625" customWidth="1"/>
    <col min="15619" max="15619" width="16.85546875" customWidth="1"/>
    <col min="15620" max="15620" width="13.42578125" customWidth="1"/>
    <col min="15621" max="15621" width="12.140625" customWidth="1"/>
    <col min="15622" max="15622" width="12.85546875" customWidth="1"/>
    <col min="15623" max="15623" width="16.42578125" bestFit="1" customWidth="1"/>
    <col min="15869" max="15869" width="51.7109375" customWidth="1"/>
    <col min="15870" max="15870" width="11.5703125" bestFit="1" customWidth="1"/>
    <col min="15871" max="15871" width="13.85546875" customWidth="1"/>
    <col min="15872" max="15872" width="17.7109375" customWidth="1"/>
    <col min="15873" max="15873" width="17.140625" customWidth="1"/>
    <col min="15874" max="15874" width="18.28515625" customWidth="1"/>
    <col min="15875" max="15875" width="16.85546875" customWidth="1"/>
    <col min="15876" max="15876" width="13.42578125" customWidth="1"/>
    <col min="15877" max="15877" width="12.140625" customWidth="1"/>
    <col min="15878" max="15878" width="12.85546875" customWidth="1"/>
    <col min="15879" max="15879" width="16.42578125" bestFit="1" customWidth="1"/>
    <col min="16125" max="16125" width="51.7109375" customWidth="1"/>
    <col min="16126" max="16126" width="11.5703125" bestFit="1" customWidth="1"/>
    <col min="16127" max="16127" width="13.85546875" customWidth="1"/>
    <col min="16128" max="16128" width="17.7109375" customWidth="1"/>
    <col min="16129" max="16129" width="17.140625" customWidth="1"/>
    <col min="16130" max="16130" width="18.28515625" customWidth="1"/>
    <col min="16131" max="16131" width="16.85546875" customWidth="1"/>
    <col min="16132" max="16132" width="13.42578125" customWidth="1"/>
    <col min="16133" max="16133" width="12.140625" customWidth="1"/>
    <col min="16134" max="16134" width="12.85546875" customWidth="1"/>
    <col min="16135" max="16135" width="16.42578125" bestFit="1" customWidth="1"/>
  </cols>
  <sheetData>
    <row r="1" spans="1:7" ht="30" customHeight="1" x14ac:dyDescent="0.25">
      <c r="A1" s="303" t="s">
        <v>352</v>
      </c>
      <c r="B1" s="303"/>
      <c r="C1" s="303"/>
      <c r="D1" s="303"/>
      <c r="E1" s="303"/>
      <c r="F1" s="303"/>
      <c r="G1" s="303"/>
    </row>
    <row r="2" spans="1:7" x14ac:dyDescent="0.25">
      <c r="A2" s="131"/>
      <c r="B2" s="28"/>
      <c r="C2" s="29"/>
      <c r="D2" s="28"/>
      <c r="E2" s="29"/>
      <c r="F2" s="28"/>
      <c r="G2" s="31"/>
    </row>
    <row r="3" spans="1:7" x14ac:dyDescent="0.25">
      <c r="A3" s="279" t="s">
        <v>250</v>
      </c>
      <c r="B3" s="282" t="s">
        <v>34</v>
      </c>
      <c r="C3" s="283"/>
      <c r="D3" s="283"/>
      <c r="E3" s="284"/>
      <c r="F3" s="285" t="s">
        <v>2</v>
      </c>
      <c r="G3" s="286"/>
    </row>
    <row r="4" spans="1:7" x14ac:dyDescent="0.25">
      <c r="A4" s="280"/>
      <c r="B4" s="285" t="s">
        <v>35</v>
      </c>
      <c r="C4" s="291"/>
      <c r="D4" s="285" t="s">
        <v>323</v>
      </c>
      <c r="E4" s="286"/>
      <c r="F4" s="287"/>
      <c r="G4" s="288"/>
    </row>
    <row r="5" spans="1:7" x14ac:dyDescent="0.25">
      <c r="A5" s="280"/>
      <c r="B5" s="289"/>
      <c r="C5" s="292"/>
      <c r="D5" s="289"/>
      <c r="E5" s="290"/>
      <c r="F5" s="289"/>
      <c r="G5" s="290"/>
    </row>
    <row r="6" spans="1:7" x14ac:dyDescent="0.25">
      <c r="A6" s="280"/>
      <c r="B6" s="293" t="s">
        <v>318</v>
      </c>
      <c r="C6" s="296" t="s">
        <v>339</v>
      </c>
      <c r="D6" s="293" t="s">
        <v>318</v>
      </c>
      <c r="E6" s="296" t="s">
        <v>339</v>
      </c>
      <c r="F6" s="299" t="s">
        <v>241</v>
      </c>
      <c r="G6" s="261" t="s">
        <v>322</v>
      </c>
    </row>
    <row r="7" spans="1:7" x14ac:dyDescent="0.25">
      <c r="A7" s="280"/>
      <c r="B7" s="294"/>
      <c r="C7" s="297"/>
      <c r="D7" s="294"/>
      <c r="E7" s="297"/>
      <c r="F7" s="300"/>
      <c r="G7" s="263"/>
    </row>
    <row r="8" spans="1:7" x14ac:dyDescent="0.25">
      <c r="A8" s="280"/>
      <c r="B8" s="294"/>
      <c r="C8" s="297"/>
      <c r="D8" s="294"/>
      <c r="E8" s="297"/>
      <c r="F8" s="300"/>
      <c r="G8" s="263"/>
    </row>
    <row r="9" spans="1:7" x14ac:dyDescent="0.25">
      <c r="A9" s="281"/>
      <c r="B9" s="295"/>
      <c r="C9" s="298"/>
      <c r="D9" s="295"/>
      <c r="E9" s="298"/>
      <c r="F9" s="301"/>
      <c r="G9" s="302"/>
    </row>
    <row r="10" spans="1:7" x14ac:dyDescent="0.25">
      <c r="A10" s="158" t="s">
        <v>3</v>
      </c>
      <c r="B10" s="159">
        <v>1</v>
      </c>
      <c r="C10" s="160">
        <v>2</v>
      </c>
      <c r="D10" s="159">
        <v>3</v>
      </c>
      <c r="E10" s="160">
        <v>4</v>
      </c>
      <c r="F10" s="159">
        <v>5</v>
      </c>
      <c r="G10" s="159">
        <v>6</v>
      </c>
    </row>
    <row r="11" spans="1:7" x14ac:dyDescent="0.25">
      <c r="A11" s="131"/>
      <c r="B11" s="28"/>
      <c r="C11" s="29"/>
      <c r="D11" s="28"/>
      <c r="E11" s="29"/>
      <c r="F11" s="28"/>
      <c r="G11" s="28"/>
    </row>
    <row r="12" spans="1:7" x14ac:dyDescent="0.25">
      <c r="A12" s="206" t="s">
        <v>42</v>
      </c>
      <c r="B12" s="199">
        <v>1420981.0666417896</v>
      </c>
      <c r="C12" s="200">
        <v>100.04239472157073</v>
      </c>
      <c r="D12" s="199">
        <v>1377.7481341197717</v>
      </c>
      <c r="E12" s="200">
        <v>108.12909948971748</v>
      </c>
      <c r="F12" s="199">
        <v>572580.20377710182</v>
      </c>
      <c r="G12" s="199">
        <v>402.94710268749634</v>
      </c>
    </row>
    <row r="13" spans="1:7" x14ac:dyDescent="0.25">
      <c r="A13" s="207" t="s">
        <v>43</v>
      </c>
      <c r="B13" s="208"/>
      <c r="C13" s="203"/>
      <c r="D13" s="208"/>
      <c r="E13" s="203"/>
      <c r="F13" s="208"/>
      <c r="G13" s="208"/>
    </row>
    <row r="14" spans="1:7" x14ac:dyDescent="0.25">
      <c r="A14" s="206" t="s">
        <v>153</v>
      </c>
      <c r="B14" s="199">
        <v>485034.99504702282</v>
      </c>
      <c r="C14" s="200">
        <v>101.73203993065781</v>
      </c>
      <c r="D14" s="199">
        <v>1651.9274901764045</v>
      </c>
      <c r="E14" s="200">
        <v>107.23992434676866</v>
      </c>
      <c r="F14" s="199">
        <v>198834.01978912382</v>
      </c>
      <c r="G14" s="199">
        <v>409.93747218146046</v>
      </c>
    </row>
    <row r="15" spans="1:7" x14ac:dyDescent="0.25">
      <c r="A15" s="207" t="s">
        <v>43</v>
      </c>
      <c r="B15" s="208"/>
      <c r="C15" s="203"/>
      <c r="D15" s="208"/>
      <c r="E15" s="203"/>
      <c r="F15" s="208"/>
      <c r="G15" s="208"/>
    </row>
    <row r="16" spans="1:7" x14ac:dyDescent="0.25">
      <c r="A16" s="206" t="s">
        <v>154</v>
      </c>
      <c r="B16" s="199">
        <v>442740.35622541682</v>
      </c>
      <c r="C16" s="200">
        <v>101.57452926792492</v>
      </c>
      <c r="D16" s="199">
        <v>1675.2345847384584</v>
      </c>
      <c r="E16" s="200">
        <v>107.57458475342854</v>
      </c>
      <c r="F16" s="199">
        <v>181536.99829059592</v>
      </c>
      <c r="G16" s="199">
        <v>410.03038403431219</v>
      </c>
    </row>
    <row r="17" spans="1:7" x14ac:dyDescent="0.25">
      <c r="A17" s="207" t="s">
        <v>155</v>
      </c>
      <c r="B17" s="204"/>
      <c r="C17" s="205"/>
      <c r="D17" s="204"/>
      <c r="E17" s="205"/>
      <c r="F17" s="204"/>
      <c r="G17" s="204"/>
    </row>
    <row r="18" spans="1:7" x14ac:dyDescent="0.25">
      <c r="A18" s="207" t="s">
        <v>156</v>
      </c>
      <c r="B18" s="204">
        <v>155805.45835391691</v>
      </c>
      <c r="C18" s="205">
        <v>103.8585681251834</v>
      </c>
      <c r="D18" s="204">
        <v>1617.7444836268539</v>
      </c>
      <c r="E18" s="205">
        <v>109.73468398575741</v>
      </c>
      <c r="F18" s="204">
        <v>63268.096834687021</v>
      </c>
      <c r="G18" s="204">
        <v>406.07111909373282</v>
      </c>
    </row>
    <row r="19" spans="1:7" x14ac:dyDescent="0.25">
      <c r="A19" s="207" t="s">
        <v>157</v>
      </c>
      <c r="B19" s="204">
        <v>119072.28783173089</v>
      </c>
      <c r="C19" s="205">
        <v>97.547277672067224</v>
      </c>
      <c r="D19" s="204">
        <v>1681.7467369983424</v>
      </c>
      <c r="E19" s="205">
        <v>103.26615600204087</v>
      </c>
      <c r="F19" s="204">
        <v>49338.970490180538</v>
      </c>
      <c r="G19" s="204">
        <v>414.36148904692897</v>
      </c>
    </row>
    <row r="20" spans="1:7" x14ac:dyDescent="0.25">
      <c r="A20" s="207" t="s">
        <v>158</v>
      </c>
      <c r="B20" s="204">
        <v>81714.868591602019</v>
      </c>
      <c r="C20" s="205">
        <v>99.457690656770765</v>
      </c>
      <c r="D20" s="204">
        <v>1566.4682894677362</v>
      </c>
      <c r="E20" s="205">
        <v>107.40504063166523</v>
      </c>
      <c r="F20" s="204">
        <v>33930.98264885525</v>
      </c>
      <c r="G20" s="204">
        <v>415.23633622219876</v>
      </c>
    </row>
    <row r="21" spans="1:7" x14ac:dyDescent="0.25">
      <c r="A21" s="207" t="s">
        <v>159</v>
      </c>
      <c r="B21" s="204">
        <v>38737.170455443011</v>
      </c>
      <c r="C21" s="205">
        <v>95.237609543494102</v>
      </c>
      <c r="D21" s="204">
        <v>1918.520841074569</v>
      </c>
      <c r="E21" s="205">
        <v>109.71932802298861</v>
      </c>
      <c r="F21" s="204">
        <v>15089.666920900172</v>
      </c>
      <c r="G21" s="204">
        <v>389.53973001866228</v>
      </c>
    </row>
    <row r="22" spans="1:7" x14ac:dyDescent="0.25">
      <c r="A22" s="207"/>
      <c r="B22" s="204">
        <v>47410.570992723988</v>
      </c>
      <c r="C22" s="205">
        <v>115.74991805703377</v>
      </c>
      <c r="D22" s="204">
        <v>1836.4951827487855</v>
      </c>
      <c r="E22" s="205">
        <v>110.81570380717984</v>
      </c>
      <c r="F22" s="204">
        <v>19909.281395973005</v>
      </c>
      <c r="G22" s="204">
        <v>419.93338150321887</v>
      </c>
    </row>
    <row r="23" spans="1:7" x14ac:dyDescent="0.25">
      <c r="A23" s="207" t="s">
        <v>160</v>
      </c>
      <c r="B23" s="204">
        <v>17933.11976121</v>
      </c>
      <c r="C23" s="205">
        <v>107.96472928099084</v>
      </c>
      <c r="D23" s="204">
        <v>1469.9373575427155</v>
      </c>
      <c r="E23" s="205">
        <v>101.31914907150303</v>
      </c>
      <c r="F23" s="204">
        <v>7283.94567073495</v>
      </c>
      <c r="G23" s="204">
        <v>406.17281140844182</v>
      </c>
    </row>
    <row r="24" spans="1:7" x14ac:dyDescent="0.25">
      <c r="A24" s="207" t="s">
        <v>161</v>
      </c>
      <c r="B24" s="204">
        <v>8851.1345596519986</v>
      </c>
      <c r="C24" s="205">
        <v>97.84974445191267</v>
      </c>
      <c r="D24" s="204">
        <v>1427.3947253263923</v>
      </c>
      <c r="E24" s="205">
        <v>106.1606738316315</v>
      </c>
      <c r="F24" s="204">
        <v>3623.7318093588101</v>
      </c>
      <c r="G24" s="204">
        <v>409.40873567526972</v>
      </c>
    </row>
    <row r="25" spans="1:7" x14ac:dyDescent="0.25">
      <c r="A25" s="207" t="s">
        <v>162</v>
      </c>
      <c r="B25" s="204">
        <v>15510.384500743992</v>
      </c>
      <c r="C25" s="205">
        <v>101.7482544832355</v>
      </c>
      <c r="D25" s="204">
        <v>1325.1805426636959</v>
      </c>
      <c r="E25" s="205">
        <v>104.19995685554282</v>
      </c>
      <c r="F25" s="204">
        <v>6389.3440184341207</v>
      </c>
      <c r="G25" s="204">
        <v>411.93975675636153</v>
      </c>
    </row>
    <row r="26" spans="1:7" x14ac:dyDescent="0.25">
      <c r="A26" s="207" t="s">
        <v>43</v>
      </c>
      <c r="B26" s="208"/>
      <c r="C26" s="203"/>
      <c r="D26" s="208"/>
      <c r="E26" s="203"/>
      <c r="F26" s="208"/>
      <c r="G26" s="208"/>
    </row>
    <row r="27" spans="1:7" x14ac:dyDescent="0.25">
      <c r="A27" s="206" t="s">
        <v>163</v>
      </c>
      <c r="B27" s="199">
        <v>116551.53386284703</v>
      </c>
      <c r="C27" s="200">
        <v>100.26667537626798</v>
      </c>
      <c r="D27" s="199">
        <v>1316.4166962501861</v>
      </c>
      <c r="E27" s="200">
        <v>107.11013046716744</v>
      </c>
      <c r="F27" s="199">
        <v>47030.261762845745</v>
      </c>
      <c r="G27" s="199">
        <v>403.51473896679039</v>
      </c>
    </row>
    <row r="28" spans="1:7" x14ac:dyDescent="0.25">
      <c r="A28" s="207" t="s">
        <v>43</v>
      </c>
      <c r="B28" s="208"/>
      <c r="C28" s="203"/>
      <c r="D28" s="208"/>
      <c r="E28" s="203"/>
      <c r="F28" s="208"/>
      <c r="G28" s="208"/>
    </row>
    <row r="29" spans="1:7" x14ac:dyDescent="0.25">
      <c r="A29" s="207" t="s">
        <v>164</v>
      </c>
      <c r="B29" s="204">
        <v>21889.975450258004</v>
      </c>
      <c r="C29" s="205">
        <v>104.35895077680809</v>
      </c>
      <c r="D29" s="204">
        <v>1067.7831127868596</v>
      </c>
      <c r="E29" s="205">
        <v>107.24225234310623</v>
      </c>
      <c r="F29" s="204">
        <v>8873.3822762326599</v>
      </c>
      <c r="G29" s="204">
        <v>405.36282447626382</v>
      </c>
    </row>
    <row r="30" spans="1:7" x14ac:dyDescent="0.25">
      <c r="A30" s="207" t="s">
        <v>165</v>
      </c>
      <c r="B30" s="204">
        <v>15403.659707900002</v>
      </c>
      <c r="C30" s="205">
        <v>90.188489981552692</v>
      </c>
      <c r="D30" s="204">
        <v>1307.7415557705751</v>
      </c>
      <c r="E30" s="205">
        <v>113.61718371662715</v>
      </c>
      <c r="F30" s="204">
        <v>6532.8544038429209</v>
      </c>
      <c r="G30" s="204">
        <v>424.11053786733851</v>
      </c>
    </row>
    <row r="31" spans="1:7" x14ac:dyDescent="0.25">
      <c r="A31" s="207" t="s">
        <v>166</v>
      </c>
      <c r="B31" s="204">
        <v>6774.9346154549994</v>
      </c>
      <c r="C31" s="205">
        <v>97.419695134384384</v>
      </c>
      <c r="D31" s="204">
        <v>1414.4585670193603</v>
      </c>
      <c r="E31" s="205">
        <v>109.71683454830914</v>
      </c>
      <c r="F31" s="204">
        <v>2704.9318547345902</v>
      </c>
      <c r="G31" s="204">
        <v>399.25578743802077</v>
      </c>
    </row>
    <row r="32" spans="1:7" x14ac:dyDescent="0.25">
      <c r="A32" s="207" t="s">
        <v>167</v>
      </c>
      <c r="B32" s="204">
        <v>12985.615873428</v>
      </c>
      <c r="C32" s="205">
        <v>97.741593850017836</v>
      </c>
      <c r="D32" s="204">
        <v>1356.4608272277226</v>
      </c>
      <c r="E32" s="205">
        <v>110.19334336156217</v>
      </c>
      <c r="F32" s="204">
        <v>5210.5254481275306</v>
      </c>
      <c r="G32" s="204">
        <v>401.25362546643953</v>
      </c>
    </row>
    <row r="33" spans="1:7" x14ac:dyDescent="0.25">
      <c r="A33" s="207" t="s">
        <v>168</v>
      </c>
      <c r="B33" s="204">
        <v>9420.0273542079976</v>
      </c>
      <c r="C33" s="205">
        <v>110.82893269759688</v>
      </c>
      <c r="D33" s="204">
        <v>1172.7975115793474</v>
      </c>
      <c r="E33" s="205">
        <v>107.88845419287807</v>
      </c>
      <c r="F33" s="204">
        <v>3888.0946132856602</v>
      </c>
      <c r="G33" s="204">
        <v>412.7476988215771</v>
      </c>
    </row>
    <row r="34" spans="1:7" x14ac:dyDescent="0.25">
      <c r="A34" s="207" t="s">
        <v>169</v>
      </c>
      <c r="B34" s="204">
        <v>13216.370454620004</v>
      </c>
      <c r="C34" s="205">
        <v>100.81365714428956</v>
      </c>
      <c r="D34" s="204">
        <v>1291.6675532354386</v>
      </c>
      <c r="E34" s="205">
        <v>98.855694549979816</v>
      </c>
      <c r="F34" s="204">
        <v>5097.6428788167495</v>
      </c>
      <c r="G34" s="204">
        <v>385.70671852155772</v>
      </c>
    </row>
    <row r="35" spans="1:7" x14ac:dyDescent="0.25">
      <c r="A35" s="207" t="s">
        <v>170</v>
      </c>
      <c r="B35" s="204">
        <v>36860.950406978023</v>
      </c>
      <c r="C35" s="205">
        <v>101.44155585104049</v>
      </c>
      <c r="D35" s="204">
        <v>1481.1432539421614</v>
      </c>
      <c r="E35" s="205">
        <v>106.29688470147332</v>
      </c>
      <c r="F35" s="204">
        <v>14722.83028780564</v>
      </c>
      <c r="G35" s="204">
        <v>399.41537386454667</v>
      </c>
    </row>
    <row r="36" spans="1:7" x14ac:dyDescent="0.25">
      <c r="A36" s="207" t="s">
        <v>43</v>
      </c>
      <c r="B36" s="204"/>
      <c r="C36" s="205"/>
      <c r="D36" s="204"/>
      <c r="E36" s="205"/>
      <c r="F36" s="204"/>
      <c r="G36" s="204"/>
    </row>
    <row r="37" spans="1:7" x14ac:dyDescent="0.25">
      <c r="A37" s="206" t="s">
        <v>171</v>
      </c>
      <c r="B37" s="199">
        <v>135409.52881569098</v>
      </c>
      <c r="C37" s="200">
        <v>97.364030512010018</v>
      </c>
      <c r="D37" s="199">
        <v>1257.3348274038735</v>
      </c>
      <c r="E37" s="200">
        <v>107.92994372841251</v>
      </c>
      <c r="F37" s="199">
        <v>54034.982498885191</v>
      </c>
      <c r="G37" s="199">
        <v>399.04859703362138</v>
      </c>
    </row>
    <row r="38" spans="1:7" x14ac:dyDescent="0.25">
      <c r="A38" s="207" t="s">
        <v>43</v>
      </c>
      <c r="B38" s="204"/>
      <c r="C38" s="205"/>
      <c r="D38" s="204"/>
      <c r="E38" s="205"/>
      <c r="F38" s="204"/>
      <c r="G38" s="204"/>
    </row>
    <row r="39" spans="1:7" x14ac:dyDescent="0.25">
      <c r="A39" s="207" t="s">
        <v>172</v>
      </c>
      <c r="B39" s="204">
        <v>10178.068222399997</v>
      </c>
      <c r="C39" s="205">
        <v>107.4168703494023</v>
      </c>
      <c r="D39" s="204">
        <v>1169.811407647067</v>
      </c>
      <c r="E39" s="205">
        <v>105.44113546031201</v>
      </c>
      <c r="F39" s="204">
        <v>4140.1783473395499</v>
      </c>
      <c r="G39" s="204">
        <v>406.77447398395327</v>
      </c>
    </row>
    <row r="40" spans="1:7" x14ac:dyDescent="0.25">
      <c r="A40" s="207" t="s">
        <v>173</v>
      </c>
      <c r="B40" s="204">
        <v>14549.781824923999</v>
      </c>
      <c r="C40" s="205">
        <v>100.5713591422748</v>
      </c>
      <c r="D40" s="204">
        <v>1294.0823378810908</v>
      </c>
      <c r="E40" s="205">
        <v>107.81388630634541</v>
      </c>
      <c r="F40" s="204">
        <v>5870.8921546059191</v>
      </c>
      <c r="G40" s="204">
        <v>403.50379306368643</v>
      </c>
    </row>
    <row r="41" spans="1:7" x14ac:dyDescent="0.25">
      <c r="A41" s="207" t="s">
        <v>174</v>
      </c>
      <c r="B41" s="204">
        <v>3698.4596532800001</v>
      </c>
      <c r="C41" s="205">
        <v>74.08855421383403</v>
      </c>
      <c r="D41" s="204">
        <v>1180.7872239449212</v>
      </c>
      <c r="E41" s="205">
        <v>106.17815447436494</v>
      </c>
      <c r="F41" s="204">
        <v>1462.1161244055199</v>
      </c>
      <c r="G41" s="204">
        <v>395.3311003700781</v>
      </c>
    </row>
    <row r="42" spans="1:7" x14ac:dyDescent="0.25">
      <c r="A42" s="207" t="s">
        <v>175</v>
      </c>
      <c r="B42" s="204">
        <v>17087.689581112005</v>
      </c>
      <c r="C42" s="205">
        <v>100.61875606640918</v>
      </c>
      <c r="D42" s="204">
        <v>1356.8290232950428</v>
      </c>
      <c r="E42" s="205">
        <v>106.91378576006142</v>
      </c>
      <c r="F42" s="204">
        <v>6707.4502076605504</v>
      </c>
      <c r="G42" s="204">
        <v>392.53113627922386</v>
      </c>
    </row>
    <row r="43" spans="1:7" x14ac:dyDescent="0.25">
      <c r="A43" s="207" t="s">
        <v>176</v>
      </c>
      <c r="B43" s="204">
        <v>7392.4945388949982</v>
      </c>
      <c r="C43" s="205">
        <v>106.19497805812992</v>
      </c>
      <c r="D43" s="204">
        <v>1041.7720779992912</v>
      </c>
      <c r="E43" s="205">
        <v>108.95843820922579</v>
      </c>
      <c r="F43" s="204">
        <v>2862.7281695390102</v>
      </c>
      <c r="G43" s="204">
        <v>387.24792483470941</v>
      </c>
    </row>
    <row r="44" spans="1:7" x14ac:dyDescent="0.25">
      <c r="A44" s="207" t="s">
        <v>177</v>
      </c>
      <c r="B44" s="204">
        <v>12300.312019970001</v>
      </c>
      <c r="C44" s="205">
        <v>89.819927096045433</v>
      </c>
      <c r="D44" s="204">
        <v>1294.2518684300296</v>
      </c>
      <c r="E44" s="205">
        <v>111.41926201381914</v>
      </c>
      <c r="F44" s="204">
        <v>4934.3445961739499</v>
      </c>
      <c r="G44" s="204">
        <v>401.15605101422329</v>
      </c>
    </row>
    <row r="45" spans="1:7" x14ac:dyDescent="0.25">
      <c r="A45" s="207" t="s">
        <v>178</v>
      </c>
      <c r="B45" s="204">
        <v>24250.841708673997</v>
      </c>
      <c r="C45" s="205">
        <v>92.156273624181225</v>
      </c>
      <c r="D45" s="204">
        <v>1133.3309191754672</v>
      </c>
      <c r="E45" s="205">
        <v>106.54080049965017</v>
      </c>
      <c r="F45" s="204">
        <v>9585.0986429025197</v>
      </c>
      <c r="G45" s="204">
        <v>395.2480807902902</v>
      </c>
    </row>
    <row r="46" spans="1:7" x14ac:dyDescent="0.25">
      <c r="A46" s="207" t="s">
        <v>179</v>
      </c>
      <c r="B46" s="204">
        <v>16988.875732114</v>
      </c>
      <c r="C46" s="205">
        <v>96.142232516736669</v>
      </c>
      <c r="D46" s="204">
        <v>1320.3667464008438</v>
      </c>
      <c r="E46" s="205">
        <v>105.81777810834771</v>
      </c>
      <c r="F46" s="204">
        <v>6573.7530217415506</v>
      </c>
      <c r="G46" s="204">
        <v>386.94455862757371</v>
      </c>
    </row>
    <row r="47" spans="1:7" x14ac:dyDescent="0.25">
      <c r="A47" s="207" t="s">
        <v>180</v>
      </c>
      <c r="B47" s="204">
        <v>28963.005534321994</v>
      </c>
      <c r="C47" s="205">
        <v>101.56254969386089</v>
      </c>
      <c r="D47" s="204">
        <v>1326.9044857852953</v>
      </c>
      <c r="E47" s="205">
        <v>109.90065221174599</v>
      </c>
      <c r="F47" s="204">
        <v>11898.42123451664</v>
      </c>
      <c r="G47" s="204">
        <v>410.81445157398008</v>
      </c>
    </row>
    <row r="48" spans="1:7" x14ac:dyDescent="0.25">
      <c r="A48" s="207" t="s">
        <v>43</v>
      </c>
      <c r="B48" s="204"/>
      <c r="C48" s="205"/>
      <c r="D48" s="204"/>
      <c r="E48" s="205"/>
      <c r="F48" s="204"/>
      <c r="G48" s="204"/>
    </row>
    <row r="49" spans="1:7" x14ac:dyDescent="0.25">
      <c r="A49" s="206" t="s">
        <v>181</v>
      </c>
      <c r="B49" s="199">
        <v>132549.35424167197</v>
      </c>
      <c r="C49" s="200">
        <v>98.455574594780657</v>
      </c>
      <c r="D49" s="199">
        <v>1180.1816157265189</v>
      </c>
      <c r="E49" s="200">
        <v>108.31145704772742</v>
      </c>
      <c r="F49" s="199">
        <v>53198.234683721508</v>
      </c>
      <c r="G49" s="199">
        <v>401.34661528963215</v>
      </c>
    </row>
    <row r="50" spans="1:7" x14ac:dyDescent="0.25">
      <c r="A50" s="207" t="s">
        <v>43</v>
      </c>
      <c r="B50" s="204"/>
      <c r="C50" s="205"/>
      <c r="D50" s="204"/>
      <c r="E50" s="205"/>
      <c r="F50" s="204"/>
      <c r="G50" s="204"/>
    </row>
    <row r="51" spans="1:7" x14ac:dyDescent="0.25">
      <c r="A51" s="207" t="s">
        <v>182</v>
      </c>
      <c r="B51" s="204">
        <v>18712.104770782</v>
      </c>
      <c r="C51" s="205">
        <v>107.30261470615552</v>
      </c>
      <c r="D51" s="204">
        <v>1021.2647363114094</v>
      </c>
      <c r="E51" s="205">
        <v>108.335183758757</v>
      </c>
      <c r="F51" s="204">
        <v>7564.1459485681298</v>
      </c>
      <c r="G51" s="204">
        <v>404.2381143771255</v>
      </c>
    </row>
    <row r="52" spans="1:7" x14ac:dyDescent="0.25">
      <c r="A52" s="207" t="s">
        <v>183</v>
      </c>
      <c r="B52" s="204">
        <v>17475.12671049</v>
      </c>
      <c r="C52" s="205">
        <v>99.170775601893027</v>
      </c>
      <c r="D52" s="204">
        <v>1184.6808022463058</v>
      </c>
      <c r="E52" s="205">
        <v>112.84135664593138</v>
      </c>
      <c r="F52" s="204">
        <v>6907.7592540755595</v>
      </c>
      <c r="G52" s="204">
        <v>395.29093943158409</v>
      </c>
    </row>
    <row r="53" spans="1:7" x14ac:dyDescent="0.25">
      <c r="A53" s="207" t="s">
        <v>184</v>
      </c>
      <c r="B53" s="204">
        <v>50433.044453840979</v>
      </c>
      <c r="C53" s="205">
        <v>100.69651485453312</v>
      </c>
      <c r="D53" s="204">
        <v>1278.0805199256035</v>
      </c>
      <c r="E53" s="205">
        <v>107.0752791182547</v>
      </c>
      <c r="F53" s="204">
        <v>20530.726008381713</v>
      </c>
      <c r="G53" s="204">
        <v>407.08876949065672</v>
      </c>
    </row>
    <row r="54" spans="1:7" x14ac:dyDescent="0.25">
      <c r="A54" s="207" t="s">
        <v>185</v>
      </c>
      <c r="B54" s="204">
        <v>18336.570774736989</v>
      </c>
      <c r="C54" s="205">
        <v>86.558549033297055</v>
      </c>
      <c r="D54" s="204">
        <v>1045.9836390233056</v>
      </c>
      <c r="E54" s="205">
        <v>108.0034904117561</v>
      </c>
      <c r="F54" s="204">
        <v>7226.3079131838012</v>
      </c>
      <c r="G54" s="204">
        <v>394.09265788888769</v>
      </c>
    </row>
    <row r="55" spans="1:7" x14ac:dyDescent="0.25">
      <c r="A55" s="207" t="s">
        <v>186</v>
      </c>
      <c r="B55" s="204">
        <v>7407.961890139999</v>
      </c>
      <c r="C55" s="205">
        <v>96.941247040927976</v>
      </c>
      <c r="D55" s="204">
        <v>1301.23270470497</v>
      </c>
      <c r="E55" s="205">
        <v>112.49446514669334</v>
      </c>
      <c r="F55" s="204">
        <v>2965.8140544102603</v>
      </c>
      <c r="G55" s="204">
        <v>400.35492870957665</v>
      </c>
    </row>
    <row r="56" spans="1:7" x14ac:dyDescent="0.25">
      <c r="A56" s="207" t="s">
        <v>187</v>
      </c>
      <c r="B56" s="204">
        <v>14732.909927509001</v>
      </c>
      <c r="C56" s="205">
        <v>100.62614828340706</v>
      </c>
      <c r="D56" s="204">
        <v>1151.8242742644013</v>
      </c>
      <c r="E56" s="205">
        <v>103.51880892287981</v>
      </c>
      <c r="F56" s="204">
        <v>5861.7584980027486</v>
      </c>
      <c r="G56" s="204">
        <v>397.86834555051399</v>
      </c>
    </row>
    <row r="57" spans="1:7" x14ac:dyDescent="0.25">
      <c r="A57" s="207" t="s">
        <v>188</v>
      </c>
      <c r="B57" s="204">
        <v>5451.6357141730005</v>
      </c>
      <c r="C57" s="205">
        <v>90.595289175458689</v>
      </c>
      <c r="D57" s="204">
        <v>1169.08048087155</v>
      </c>
      <c r="E57" s="205">
        <v>111.19864589406438</v>
      </c>
      <c r="F57" s="204">
        <v>2141.72300709928</v>
      </c>
      <c r="G57" s="204">
        <v>392.85878943292056</v>
      </c>
    </row>
    <row r="58" spans="1:7" x14ac:dyDescent="0.25">
      <c r="A58" s="207" t="s">
        <v>43</v>
      </c>
      <c r="B58" s="204"/>
      <c r="C58" s="205"/>
      <c r="D58" s="204"/>
      <c r="E58" s="205"/>
      <c r="F58" s="204"/>
      <c r="G58" s="204"/>
    </row>
    <row r="59" spans="1:7" x14ac:dyDescent="0.25">
      <c r="A59" s="206" t="s">
        <v>189</v>
      </c>
      <c r="B59" s="199">
        <v>144912.66701929597</v>
      </c>
      <c r="C59" s="200">
        <v>98.222617638984644</v>
      </c>
      <c r="D59" s="199">
        <v>1287.6043241044067</v>
      </c>
      <c r="E59" s="200">
        <v>108.72622155515049</v>
      </c>
      <c r="F59" s="199">
        <v>57935.806256119118</v>
      </c>
      <c r="G59" s="199">
        <v>399.79808147761582</v>
      </c>
    </row>
    <row r="60" spans="1:7" x14ac:dyDescent="0.25">
      <c r="A60" s="207" t="s">
        <v>43</v>
      </c>
      <c r="B60" s="204"/>
      <c r="C60" s="205"/>
      <c r="D60" s="204"/>
      <c r="E60" s="205"/>
      <c r="F60" s="204"/>
      <c r="G60" s="204"/>
    </row>
    <row r="61" spans="1:7" x14ac:dyDescent="0.25">
      <c r="A61" s="207" t="s">
        <v>190</v>
      </c>
      <c r="B61" s="204">
        <v>4064.7999999999993</v>
      </c>
      <c r="C61" s="205">
        <v>97.547396208303311</v>
      </c>
      <c r="D61" s="204">
        <v>1192.4280079380701</v>
      </c>
      <c r="E61" s="205">
        <v>106.43804892828737</v>
      </c>
      <c r="F61" s="204">
        <v>1600.2796000000001</v>
      </c>
      <c r="G61" s="204">
        <v>393.69208817161984</v>
      </c>
    </row>
    <row r="62" spans="1:7" x14ac:dyDescent="0.25">
      <c r="A62" s="207" t="s">
        <v>191</v>
      </c>
      <c r="B62" s="204">
        <v>10923.152366765011</v>
      </c>
      <c r="C62" s="205">
        <v>88.456581608370612</v>
      </c>
      <c r="D62" s="204">
        <v>978.22829587225442</v>
      </c>
      <c r="E62" s="205">
        <v>110.99019484797211</v>
      </c>
      <c r="F62" s="204">
        <v>4258.0366645702907</v>
      </c>
      <c r="G62" s="204">
        <v>389.81756562564055</v>
      </c>
    </row>
    <row r="63" spans="1:7" x14ac:dyDescent="0.25">
      <c r="A63" s="207" t="s">
        <v>192</v>
      </c>
      <c r="B63" s="204">
        <v>9467.8080063300022</v>
      </c>
      <c r="C63" s="205">
        <v>90.315230809770568</v>
      </c>
      <c r="D63" s="204">
        <v>1237.5912431391212</v>
      </c>
      <c r="E63" s="205">
        <v>107.24240887305929</v>
      </c>
      <c r="F63" s="204">
        <v>3707.8139552463504</v>
      </c>
      <c r="G63" s="204">
        <v>391.62327254284986</v>
      </c>
    </row>
    <row r="64" spans="1:7" x14ac:dyDescent="0.25">
      <c r="A64" s="207" t="s">
        <v>193</v>
      </c>
      <c r="B64" s="204">
        <v>8103.5410254500002</v>
      </c>
      <c r="C64" s="205">
        <v>95.233292057433843</v>
      </c>
      <c r="D64" s="204">
        <v>1468.5734397630404</v>
      </c>
      <c r="E64" s="205">
        <v>105.3882674122123</v>
      </c>
      <c r="F64" s="204">
        <v>3067.99442727221</v>
      </c>
      <c r="G64" s="204">
        <v>378.59923428990601</v>
      </c>
    </row>
    <row r="65" spans="1:7" x14ac:dyDescent="0.25">
      <c r="A65" s="207" t="s">
        <v>194</v>
      </c>
      <c r="B65" s="204">
        <v>15520.953967665993</v>
      </c>
      <c r="C65" s="205">
        <v>104.44835998665573</v>
      </c>
      <c r="D65" s="204">
        <v>1178.8659171670979</v>
      </c>
      <c r="E65" s="205">
        <v>104.03184426494379</v>
      </c>
      <c r="F65" s="204">
        <v>6322.6203549606407</v>
      </c>
      <c r="G65" s="204">
        <v>407.36029293896701</v>
      </c>
    </row>
    <row r="66" spans="1:7" x14ac:dyDescent="0.25">
      <c r="A66" s="207" t="s">
        <v>195</v>
      </c>
      <c r="B66" s="204">
        <v>19133.062604678998</v>
      </c>
      <c r="C66" s="205">
        <v>96.307677027859484</v>
      </c>
      <c r="D66" s="204">
        <v>1338.6881977867044</v>
      </c>
      <c r="E66" s="205">
        <v>114.97646237563748</v>
      </c>
      <c r="F66" s="204">
        <v>7669.7274935311316</v>
      </c>
      <c r="G66" s="204">
        <v>400.86250967764545</v>
      </c>
    </row>
    <row r="67" spans="1:7" x14ac:dyDescent="0.25">
      <c r="A67" s="207" t="s">
        <v>196</v>
      </c>
      <c r="B67" s="204">
        <v>7805.7136631789981</v>
      </c>
      <c r="C67" s="205">
        <v>98.708666049912352</v>
      </c>
      <c r="D67" s="204">
        <v>1058.5210740573284</v>
      </c>
      <c r="E67" s="205">
        <v>109.64125244015162</v>
      </c>
      <c r="F67" s="204">
        <v>3100.8144162000904</v>
      </c>
      <c r="G67" s="204">
        <v>397.24931633441901</v>
      </c>
    </row>
    <row r="68" spans="1:7" x14ac:dyDescent="0.25">
      <c r="A68" s="207" t="s">
        <v>197</v>
      </c>
      <c r="B68" s="204">
        <v>9000.4166669569986</v>
      </c>
      <c r="C68" s="205">
        <v>102.01728492731633</v>
      </c>
      <c r="D68" s="204">
        <v>1306.9023258168056</v>
      </c>
      <c r="E68" s="205">
        <v>111.62429489575443</v>
      </c>
      <c r="F68" s="204">
        <v>3609.9178628231202</v>
      </c>
      <c r="G68" s="204">
        <v>401.08341606851604</v>
      </c>
    </row>
    <row r="69" spans="1:7" x14ac:dyDescent="0.25">
      <c r="A69" s="207" t="s">
        <v>198</v>
      </c>
      <c r="B69" s="204">
        <v>3061.207894446</v>
      </c>
      <c r="C69" s="205">
        <v>147.44104778846221</v>
      </c>
      <c r="D69" s="204">
        <v>989.73821249262176</v>
      </c>
      <c r="E69" s="205">
        <v>104.73919369096092</v>
      </c>
      <c r="F69" s="204">
        <v>1265.3914472341003</v>
      </c>
      <c r="G69" s="204">
        <v>413.3634470007479</v>
      </c>
    </row>
    <row r="70" spans="1:7" x14ac:dyDescent="0.25">
      <c r="A70" s="207" t="s">
        <v>199</v>
      </c>
      <c r="B70" s="204">
        <v>6437.8522078000015</v>
      </c>
      <c r="C70" s="205">
        <v>88.861729876059982</v>
      </c>
      <c r="D70" s="204">
        <v>1186.9608373824731</v>
      </c>
      <c r="E70" s="205">
        <v>106.81612017206963</v>
      </c>
      <c r="F70" s="204">
        <v>2567.7067740510101</v>
      </c>
      <c r="G70" s="204">
        <v>398.84525011928923</v>
      </c>
    </row>
    <row r="71" spans="1:7" x14ac:dyDescent="0.25">
      <c r="A71" s="207" t="s">
        <v>200</v>
      </c>
      <c r="B71" s="204">
        <v>51394.158616024004</v>
      </c>
      <c r="C71" s="205">
        <v>100.28269507306197</v>
      </c>
      <c r="D71" s="204">
        <v>1417.1485563494941</v>
      </c>
      <c r="E71" s="205">
        <v>107.96964855884836</v>
      </c>
      <c r="F71" s="204">
        <v>20765.503260230176</v>
      </c>
      <c r="G71" s="204">
        <v>404.04403573124694</v>
      </c>
    </row>
    <row r="72" spans="1:7" x14ac:dyDescent="0.25">
      <c r="A72" s="207" t="s">
        <v>43</v>
      </c>
      <c r="B72" s="204"/>
      <c r="C72" s="205"/>
      <c r="D72" s="204"/>
      <c r="E72" s="205"/>
      <c r="F72" s="204"/>
      <c r="G72" s="204"/>
    </row>
    <row r="73" spans="1:7" x14ac:dyDescent="0.25">
      <c r="A73" s="206" t="s">
        <v>201</v>
      </c>
      <c r="B73" s="199">
        <v>140066.722806359</v>
      </c>
      <c r="C73" s="200">
        <v>100.5962179287837</v>
      </c>
      <c r="D73" s="199">
        <v>1205.4950784086288</v>
      </c>
      <c r="E73" s="200">
        <v>110.2762840867358</v>
      </c>
      <c r="F73" s="199">
        <v>55768.333157576504</v>
      </c>
      <c r="G73" s="199">
        <v>398.15547933305771</v>
      </c>
    </row>
    <row r="74" spans="1:7" x14ac:dyDescent="0.25">
      <c r="A74" s="207" t="s">
        <v>43</v>
      </c>
      <c r="B74" s="204"/>
      <c r="C74" s="205"/>
      <c r="D74" s="204"/>
      <c r="E74" s="205"/>
      <c r="F74" s="204"/>
      <c r="G74" s="204"/>
    </row>
    <row r="75" spans="1:7" x14ac:dyDescent="0.25">
      <c r="A75" s="207" t="s">
        <v>202</v>
      </c>
      <c r="B75" s="204">
        <v>57477.317259606025</v>
      </c>
      <c r="C75" s="205">
        <v>99.982799762835256</v>
      </c>
      <c r="D75" s="204">
        <v>1320.4763212970802</v>
      </c>
      <c r="E75" s="205">
        <v>114.2895026054936</v>
      </c>
      <c r="F75" s="204">
        <v>23144.95401532621</v>
      </c>
      <c r="G75" s="204">
        <v>402.67978950353773</v>
      </c>
    </row>
    <row r="76" spans="1:7" x14ac:dyDescent="0.25">
      <c r="A76" s="207" t="s">
        <v>203</v>
      </c>
      <c r="B76" s="204">
        <v>5334.1181820199999</v>
      </c>
      <c r="C76" s="205">
        <v>109.83009413840669</v>
      </c>
      <c r="D76" s="204">
        <v>1151.1941481331812</v>
      </c>
      <c r="E76" s="205">
        <v>110.28705090983139</v>
      </c>
      <c r="F76" s="204">
        <v>2008.5606364436001</v>
      </c>
      <c r="G76" s="204">
        <v>376.54970660641976</v>
      </c>
    </row>
    <row r="77" spans="1:7" x14ac:dyDescent="0.25">
      <c r="A77" s="207" t="s">
        <v>204</v>
      </c>
      <c r="B77" s="204">
        <v>9135.3735206700057</v>
      </c>
      <c r="C77" s="205">
        <v>107.07810866264518</v>
      </c>
      <c r="D77" s="204">
        <v>1293.3980835887244</v>
      </c>
      <c r="E77" s="205">
        <v>99.291380077281374</v>
      </c>
      <c r="F77" s="204">
        <v>3470.5668946969399</v>
      </c>
      <c r="G77" s="204">
        <v>379.9042137515579</v>
      </c>
    </row>
    <row r="78" spans="1:7" x14ac:dyDescent="0.25">
      <c r="A78" s="207" t="s">
        <v>205</v>
      </c>
      <c r="B78" s="204">
        <v>3259.1698412530009</v>
      </c>
      <c r="C78" s="205">
        <v>80.618356310018896</v>
      </c>
      <c r="D78" s="204">
        <v>1106.1134770135584</v>
      </c>
      <c r="E78" s="205">
        <v>111.24774395986748</v>
      </c>
      <c r="F78" s="204">
        <v>1272.0748857097099</v>
      </c>
      <c r="G78" s="204">
        <v>390.30641165378961</v>
      </c>
    </row>
    <row r="79" spans="1:7" x14ac:dyDescent="0.25">
      <c r="A79" s="207" t="s">
        <v>206</v>
      </c>
      <c r="B79" s="204">
        <v>4816.5311109169998</v>
      </c>
      <c r="C79" s="205">
        <v>118.65696632939083</v>
      </c>
      <c r="D79" s="204">
        <v>944.9008565057643</v>
      </c>
      <c r="E79" s="205">
        <v>95.705098671158254</v>
      </c>
      <c r="F79" s="204">
        <v>1952.90158880325</v>
      </c>
      <c r="G79" s="204">
        <v>405.45810747009688</v>
      </c>
    </row>
    <row r="80" spans="1:7" x14ac:dyDescent="0.25">
      <c r="A80" s="207" t="s">
        <v>207</v>
      </c>
      <c r="B80" s="204">
        <v>9617.4757574610048</v>
      </c>
      <c r="C80" s="205">
        <v>83.87924357730472</v>
      </c>
      <c r="D80" s="204">
        <v>997.97143520209613</v>
      </c>
      <c r="E80" s="205">
        <v>114.57120173479865</v>
      </c>
      <c r="F80" s="204">
        <v>3824.8268867296401</v>
      </c>
      <c r="G80" s="204">
        <v>397.69550588806339</v>
      </c>
    </row>
    <row r="81" spans="1:7" x14ac:dyDescent="0.25">
      <c r="A81" s="207" t="s">
        <v>208</v>
      </c>
      <c r="B81" s="204">
        <v>1138.3666665199999</v>
      </c>
      <c r="C81" s="205">
        <v>114.03623005459553</v>
      </c>
      <c r="D81" s="204">
        <v>982.48531845765399</v>
      </c>
      <c r="E81" s="205">
        <v>105.54531783164211</v>
      </c>
      <c r="F81" s="204">
        <v>424.42355549927998</v>
      </c>
      <c r="G81" s="204">
        <v>372.83554410175037</v>
      </c>
    </row>
    <row r="82" spans="1:7" x14ac:dyDescent="0.25">
      <c r="A82" s="207" t="s">
        <v>209</v>
      </c>
      <c r="B82" s="204">
        <v>5589.3753965970018</v>
      </c>
      <c r="C82" s="205">
        <v>95.160307968843668</v>
      </c>
      <c r="D82" s="204">
        <v>1008.9887841608021</v>
      </c>
      <c r="E82" s="205">
        <v>106.65941349821495</v>
      </c>
      <c r="F82" s="204">
        <v>2107.4425951267699</v>
      </c>
      <c r="G82" s="204">
        <v>377.04438252793886</v>
      </c>
    </row>
    <row r="83" spans="1:7" x14ac:dyDescent="0.25">
      <c r="A83" s="207" t="s">
        <v>210</v>
      </c>
      <c r="B83" s="204">
        <v>10839.580758283997</v>
      </c>
      <c r="C83" s="205">
        <v>114.97021266832974</v>
      </c>
      <c r="D83" s="204">
        <v>948.66272929442448</v>
      </c>
      <c r="E83" s="205">
        <v>115.29507290406016</v>
      </c>
      <c r="F83" s="204">
        <v>4324.2765597838797</v>
      </c>
      <c r="G83" s="204">
        <v>398.93393076841204</v>
      </c>
    </row>
    <row r="84" spans="1:7" x14ac:dyDescent="0.25">
      <c r="A84" s="207" t="s">
        <v>211</v>
      </c>
      <c r="B84" s="204">
        <v>4410.9108974379997</v>
      </c>
      <c r="C84" s="205">
        <v>92.679770619040852</v>
      </c>
      <c r="D84" s="204">
        <v>916.17477781376408</v>
      </c>
      <c r="E84" s="205">
        <v>107.16256271631013</v>
      </c>
      <c r="F84" s="204">
        <v>1747.6756567882801</v>
      </c>
      <c r="G84" s="204">
        <v>396.21649528295546</v>
      </c>
    </row>
    <row r="85" spans="1:7" x14ac:dyDescent="0.25">
      <c r="A85" s="207" t="s">
        <v>212</v>
      </c>
      <c r="B85" s="204">
        <v>14601.241494465998</v>
      </c>
      <c r="C85" s="205">
        <v>97.746389623409939</v>
      </c>
      <c r="D85" s="204">
        <v>1268.1317450600959</v>
      </c>
      <c r="E85" s="205">
        <v>108.8602005105226</v>
      </c>
      <c r="F85" s="204">
        <v>6019.876860678909</v>
      </c>
      <c r="G85" s="204">
        <v>412.28527471177688</v>
      </c>
    </row>
    <row r="86" spans="1:7" x14ac:dyDescent="0.25">
      <c r="A86" s="207" t="s">
        <v>213</v>
      </c>
      <c r="B86" s="204">
        <v>4312.765909400001</v>
      </c>
      <c r="C86" s="205">
        <v>110.97856886744508</v>
      </c>
      <c r="D86" s="204">
        <v>1243.2916926896876</v>
      </c>
      <c r="E86" s="205">
        <v>103.79777059018789</v>
      </c>
      <c r="F86" s="204">
        <v>1731.28128193968</v>
      </c>
      <c r="G86" s="204">
        <v>401.4317768015697</v>
      </c>
    </row>
    <row r="87" spans="1:7" x14ac:dyDescent="0.25">
      <c r="A87" s="207" t="s">
        <v>214</v>
      </c>
      <c r="B87" s="204">
        <v>9534.4960117270057</v>
      </c>
      <c r="C87" s="205">
        <v>107.00877512090774</v>
      </c>
      <c r="D87" s="204">
        <v>1288.0874936704074</v>
      </c>
      <c r="E87" s="205">
        <v>102.26796530800213</v>
      </c>
      <c r="F87" s="204">
        <v>3739.4717400503696</v>
      </c>
      <c r="G87" s="204">
        <v>392.20444745595211</v>
      </c>
    </row>
    <row r="88" spans="1:7" x14ac:dyDescent="0.25">
      <c r="A88" s="207" t="s">
        <v>43</v>
      </c>
      <c r="B88" s="204"/>
      <c r="C88" s="205"/>
      <c r="D88" s="204"/>
      <c r="E88" s="205"/>
      <c r="F88" s="204"/>
      <c r="G88" s="204"/>
    </row>
    <row r="89" spans="1:7" x14ac:dyDescent="0.25">
      <c r="A89" s="206" t="s">
        <v>215</v>
      </c>
      <c r="B89" s="199">
        <v>127605.03700628298</v>
      </c>
      <c r="C89" s="200">
        <v>99.618791222301837</v>
      </c>
      <c r="D89" s="199">
        <v>1109.1397352501638</v>
      </c>
      <c r="E89" s="200">
        <v>111.10005355006969</v>
      </c>
      <c r="F89" s="199">
        <v>51168.673767939654</v>
      </c>
      <c r="G89" s="199">
        <v>400.99258593859577</v>
      </c>
    </row>
    <row r="90" spans="1:7" x14ac:dyDescent="0.25">
      <c r="A90" s="207" t="s">
        <v>43</v>
      </c>
      <c r="B90" s="204"/>
      <c r="C90" s="205"/>
      <c r="D90" s="204"/>
      <c r="E90" s="205"/>
      <c r="F90" s="204"/>
      <c r="G90" s="204"/>
    </row>
    <row r="91" spans="1:7" x14ac:dyDescent="0.25">
      <c r="A91" s="207" t="s">
        <v>216</v>
      </c>
      <c r="B91" s="204">
        <v>10308.923491185002</v>
      </c>
      <c r="C91" s="205">
        <v>107.44276542974067</v>
      </c>
      <c r="D91" s="204">
        <v>934.47966523263131</v>
      </c>
      <c r="E91" s="205">
        <v>112.3488027077055</v>
      </c>
      <c r="F91" s="204">
        <v>4170.7650654137396</v>
      </c>
      <c r="G91" s="204">
        <v>404.57813747285013</v>
      </c>
    </row>
    <row r="92" spans="1:7" x14ac:dyDescent="0.25">
      <c r="A92" s="207" t="s">
        <v>217</v>
      </c>
      <c r="B92" s="204">
        <v>9398.1846322609999</v>
      </c>
      <c r="C92" s="205">
        <v>89.584679260429255</v>
      </c>
      <c r="D92" s="204">
        <v>994.49503540063961</v>
      </c>
      <c r="E92" s="205">
        <v>112.36539793723459</v>
      </c>
      <c r="F92" s="204">
        <v>3711.7220543553099</v>
      </c>
      <c r="G92" s="204">
        <v>394.94032088007083</v>
      </c>
    </row>
    <row r="93" spans="1:7" x14ac:dyDescent="0.25">
      <c r="A93" s="207" t="s">
        <v>218</v>
      </c>
      <c r="B93" s="204">
        <v>9094.0761108499973</v>
      </c>
      <c r="C93" s="205">
        <v>87.775196181580867</v>
      </c>
      <c r="D93" s="204">
        <v>1126.6489550775561</v>
      </c>
      <c r="E93" s="205">
        <v>114.50743850926366</v>
      </c>
      <c r="F93" s="204">
        <v>3758.9494387839004</v>
      </c>
      <c r="G93" s="204">
        <v>413.34044194980487</v>
      </c>
    </row>
    <row r="94" spans="1:7" x14ac:dyDescent="0.25">
      <c r="A94" s="207" t="s">
        <v>219</v>
      </c>
      <c r="B94" s="204">
        <v>4181.5781168000012</v>
      </c>
      <c r="C94" s="205">
        <v>106.11307866503201</v>
      </c>
      <c r="D94" s="204">
        <v>1071.785769012778</v>
      </c>
      <c r="E94" s="205">
        <v>108.07596501900223</v>
      </c>
      <c r="F94" s="204">
        <v>1594.9674584220802</v>
      </c>
      <c r="G94" s="204">
        <v>381.4271583290776</v>
      </c>
    </row>
    <row r="95" spans="1:7" x14ac:dyDescent="0.25">
      <c r="A95" s="207" t="s">
        <v>220</v>
      </c>
      <c r="B95" s="204">
        <v>911.89999999999986</v>
      </c>
      <c r="C95" s="205">
        <v>98.958220293000537</v>
      </c>
      <c r="D95" s="204">
        <v>1013.9927623642944</v>
      </c>
      <c r="E95" s="205">
        <v>116.43127147092946</v>
      </c>
      <c r="F95" s="204">
        <v>359.54199999999997</v>
      </c>
      <c r="G95" s="204">
        <v>394.27788134663894</v>
      </c>
    </row>
    <row r="96" spans="1:7" x14ac:dyDescent="0.25">
      <c r="A96" s="207" t="s">
        <v>221</v>
      </c>
      <c r="B96" s="204">
        <v>22850.309037562005</v>
      </c>
      <c r="C96" s="205">
        <v>102.63957790242351</v>
      </c>
      <c r="D96" s="204">
        <v>1218.1259998200605</v>
      </c>
      <c r="E96" s="205">
        <v>109.20792542465621</v>
      </c>
      <c r="F96" s="204">
        <v>9210.4708558533403</v>
      </c>
      <c r="G96" s="204">
        <v>403.07861222852165</v>
      </c>
    </row>
    <row r="97" spans="1:7" x14ac:dyDescent="0.25">
      <c r="A97" s="207" t="s">
        <v>222</v>
      </c>
      <c r="B97" s="204">
        <v>40356.286549945988</v>
      </c>
      <c r="C97" s="205">
        <v>101.05114791931445</v>
      </c>
      <c r="D97" s="204">
        <v>1212.8345763909904</v>
      </c>
      <c r="E97" s="205">
        <v>112.42700091259303</v>
      </c>
      <c r="F97" s="204">
        <v>16245.452761681459</v>
      </c>
      <c r="G97" s="204">
        <v>402.55073373947988</v>
      </c>
    </row>
    <row r="98" spans="1:7" x14ac:dyDescent="0.25">
      <c r="A98" s="207" t="s">
        <v>223</v>
      </c>
      <c r="B98" s="204">
        <v>4848.8357142460009</v>
      </c>
      <c r="C98" s="205">
        <v>102.95236708702637</v>
      </c>
      <c r="D98" s="204">
        <v>984.87399828146397</v>
      </c>
      <c r="E98" s="205">
        <v>107.89216425894068</v>
      </c>
      <c r="F98" s="204">
        <v>1895.0358880889298</v>
      </c>
      <c r="G98" s="204">
        <v>390.8228696058452</v>
      </c>
    </row>
    <row r="99" spans="1:7" x14ac:dyDescent="0.25">
      <c r="A99" s="207" t="s">
        <v>224</v>
      </c>
      <c r="B99" s="204">
        <v>3832.8020203899996</v>
      </c>
      <c r="C99" s="205">
        <v>90.113806390883212</v>
      </c>
      <c r="D99" s="204">
        <v>922.86158071510829</v>
      </c>
      <c r="E99" s="205">
        <v>114.44622296012747</v>
      </c>
      <c r="F99" s="204">
        <v>1479.8587644598601</v>
      </c>
      <c r="G99" s="204">
        <v>386.10362773428091</v>
      </c>
    </row>
    <row r="100" spans="1:7" x14ac:dyDescent="0.25">
      <c r="A100" s="207" t="s">
        <v>225</v>
      </c>
      <c r="B100" s="204">
        <v>7032.0738730009998</v>
      </c>
      <c r="C100" s="205">
        <v>121.29891057738116</v>
      </c>
      <c r="D100" s="204">
        <v>994.18825317989501</v>
      </c>
      <c r="E100" s="205">
        <v>103.60781929598512</v>
      </c>
      <c r="F100" s="204">
        <v>2841.55904884033</v>
      </c>
      <c r="G100" s="204">
        <v>404.08549457226758</v>
      </c>
    </row>
    <row r="101" spans="1:7" x14ac:dyDescent="0.25">
      <c r="A101" s="207" t="s">
        <v>226</v>
      </c>
      <c r="B101" s="204">
        <v>2418.933333471999</v>
      </c>
      <c r="C101" s="205">
        <v>100.49855970265097</v>
      </c>
      <c r="D101" s="204">
        <v>915.64061753154783</v>
      </c>
      <c r="E101" s="205">
        <v>95.605598849978804</v>
      </c>
      <c r="F101" s="204">
        <v>951.37861673229997</v>
      </c>
      <c r="G101" s="204">
        <v>393.30501736761192</v>
      </c>
    </row>
    <row r="102" spans="1:7" x14ac:dyDescent="0.25">
      <c r="A102" s="207" t="s">
        <v>227</v>
      </c>
      <c r="B102" s="204">
        <v>3459.6416663100013</v>
      </c>
      <c r="C102" s="205">
        <v>85.558240152084878</v>
      </c>
      <c r="D102" s="204">
        <v>964.71836038711388</v>
      </c>
      <c r="E102" s="205">
        <v>111.76024952351409</v>
      </c>
      <c r="F102" s="204">
        <v>1345.2722359704301</v>
      </c>
      <c r="G102" s="204">
        <v>388.84727544782868</v>
      </c>
    </row>
    <row r="103" spans="1:7" x14ac:dyDescent="0.25">
      <c r="A103" s="207" t="s">
        <v>228</v>
      </c>
      <c r="B103" s="204">
        <v>8911.4924602600004</v>
      </c>
      <c r="C103" s="205">
        <v>95.058176828628149</v>
      </c>
      <c r="D103" s="204">
        <v>1039.4768918940792</v>
      </c>
      <c r="E103" s="205">
        <v>111.92582435063945</v>
      </c>
      <c r="F103" s="204">
        <v>3603.6995793379801</v>
      </c>
      <c r="G103" s="204">
        <v>404.38788400577732</v>
      </c>
    </row>
    <row r="104" spans="1:7" x14ac:dyDescent="0.25">
      <c r="A104" s="207" t="s">
        <v>43</v>
      </c>
      <c r="B104" s="204"/>
      <c r="C104" s="205"/>
      <c r="D104" s="204"/>
      <c r="E104" s="205"/>
      <c r="F104" s="204"/>
      <c r="G104" s="204"/>
    </row>
    <row r="105" spans="1:7" x14ac:dyDescent="0.25">
      <c r="A105" s="206" t="s">
        <v>229</v>
      </c>
      <c r="B105" s="199">
        <v>138851.22784261903</v>
      </c>
      <c r="C105" s="200">
        <v>100.04311897931389</v>
      </c>
      <c r="D105" s="199">
        <v>1292.1874915093988</v>
      </c>
      <c r="E105" s="200">
        <v>106.12533103144746</v>
      </c>
      <c r="F105" s="199">
        <v>54609.891860890712</v>
      </c>
      <c r="G105" s="199">
        <v>393.29786786464877</v>
      </c>
    </row>
    <row r="106" spans="1:7" x14ac:dyDescent="0.25">
      <c r="A106" s="207" t="s">
        <v>43</v>
      </c>
      <c r="B106" s="204"/>
      <c r="C106" s="205"/>
      <c r="D106" s="204"/>
      <c r="E106" s="205"/>
      <c r="F106" s="204"/>
      <c r="G106" s="204"/>
    </row>
    <row r="107" spans="1:7" x14ac:dyDescent="0.25">
      <c r="A107" s="207" t="s">
        <v>230</v>
      </c>
      <c r="B107" s="204">
        <v>2437.7981347679993</v>
      </c>
      <c r="C107" s="205">
        <v>103.02534220217396</v>
      </c>
      <c r="D107" s="204">
        <v>997.99103884293845</v>
      </c>
      <c r="E107" s="205">
        <v>105.59719302027702</v>
      </c>
      <c r="F107" s="204">
        <v>964.36647980468001</v>
      </c>
      <c r="G107" s="204">
        <v>395.58914499557483</v>
      </c>
    </row>
    <row r="108" spans="1:7" x14ac:dyDescent="0.25">
      <c r="A108" s="207" t="s">
        <v>231</v>
      </c>
      <c r="B108" s="204">
        <v>36096.913493976033</v>
      </c>
      <c r="C108" s="205">
        <v>98.531514654480077</v>
      </c>
      <c r="D108" s="204">
        <v>1486.8825615305725</v>
      </c>
      <c r="E108" s="205">
        <v>109.13185291881582</v>
      </c>
      <c r="F108" s="204">
        <v>14663.527863086458</v>
      </c>
      <c r="G108" s="204">
        <v>406.22663944754044</v>
      </c>
    </row>
    <row r="109" spans="1:7" x14ac:dyDescent="0.25">
      <c r="A109" s="207" t="s">
        <v>232</v>
      </c>
      <c r="B109" s="204">
        <v>21623.917260626</v>
      </c>
      <c r="C109" s="205">
        <v>101.92328144999392</v>
      </c>
      <c r="D109" s="204">
        <v>1528.4834278501801</v>
      </c>
      <c r="E109" s="205">
        <v>95.903312280531907</v>
      </c>
      <c r="F109" s="204">
        <v>7992.3691887263612</v>
      </c>
      <c r="G109" s="204">
        <v>369.60783249385162</v>
      </c>
    </row>
    <row r="110" spans="1:7" x14ac:dyDescent="0.25">
      <c r="A110" s="207" t="s">
        <v>233</v>
      </c>
      <c r="B110" s="204">
        <v>851.29999994000013</v>
      </c>
      <c r="C110" s="205">
        <v>115.58723692328586</v>
      </c>
      <c r="D110" s="204">
        <v>1009.2110541457056</v>
      </c>
      <c r="E110" s="205">
        <v>105.600845475472</v>
      </c>
      <c r="F110" s="204">
        <v>330.61177775298</v>
      </c>
      <c r="G110" s="204">
        <v>388.36106869056925</v>
      </c>
    </row>
    <row r="111" spans="1:7" x14ac:dyDescent="0.25">
      <c r="A111" s="207" t="s">
        <v>234</v>
      </c>
      <c r="B111" s="204">
        <v>23114.745163448002</v>
      </c>
      <c r="C111" s="205">
        <v>100.70488081407316</v>
      </c>
      <c r="D111" s="204">
        <v>1291.4131433160976</v>
      </c>
      <c r="E111" s="205">
        <v>105.19320691532754</v>
      </c>
      <c r="F111" s="204">
        <v>9219.1311377968686</v>
      </c>
      <c r="G111" s="204">
        <v>398.84199772080296</v>
      </c>
    </row>
    <row r="112" spans="1:7" x14ac:dyDescent="0.25">
      <c r="A112" s="207" t="s">
        <v>235</v>
      </c>
      <c r="B112" s="204">
        <v>9123.0535778100002</v>
      </c>
      <c r="C112" s="205">
        <v>100.55170194363994</v>
      </c>
      <c r="D112" s="204">
        <v>1111.2393567150189</v>
      </c>
      <c r="E112" s="205">
        <v>109.41269020243037</v>
      </c>
      <c r="F112" s="204">
        <v>3582.8713553621201</v>
      </c>
      <c r="G112" s="204">
        <v>392.7272074863987</v>
      </c>
    </row>
    <row r="113" spans="1:7" x14ac:dyDescent="0.25">
      <c r="A113" s="207" t="s">
        <v>236</v>
      </c>
      <c r="B113" s="204">
        <v>15176.115945130003</v>
      </c>
      <c r="C113" s="205">
        <v>103.61883859988123</v>
      </c>
      <c r="D113" s="204">
        <v>1065.2256478650199</v>
      </c>
      <c r="E113" s="205">
        <v>108.65695706647639</v>
      </c>
      <c r="F113" s="204">
        <v>5880.6584030259401</v>
      </c>
      <c r="G113" s="204">
        <v>387.49429856016855</v>
      </c>
    </row>
    <row r="114" spans="1:7" x14ac:dyDescent="0.25">
      <c r="A114" s="207" t="s">
        <v>237</v>
      </c>
      <c r="B114" s="204">
        <v>6701.8157144269999</v>
      </c>
      <c r="C114" s="205">
        <v>97.522021481545366</v>
      </c>
      <c r="D114" s="204">
        <v>1142.2505241892013</v>
      </c>
      <c r="E114" s="205">
        <v>106.44373872808941</v>
      </c>
      <c r="F114" s="204">
        <v>2637.8780905144195</v>
      </c>
      <c r="G114" s="204">
        <v>393.6064796344458</v>
      </c>
    </row>
    <row r="115" spans="1:7" x14ac:dyDescent="0.25">
      <c r="A115" s="207" t="s">
        <v>238</v>
      </c>
      <c r="B115" s="204">
        <v>1536.9797979289995</v>
      </c>
      <c r="C115" s="205">
        <v>55.524386542170788</v>
      </c>
      <c r="D115" s="204">
        <v>979.17923778464592</v>
      </c>
      <c r="E115" s="205">
        <v>131.48939331176356</v>
      </c>
      <c r="F115" s="204">
        <v>594.2555151304</v>
      </c>
      <c r="G115" s="204">
        <v>386.63846846336463</v>
      </c>
    </row>
    <row r="116" spans="1:7" x14ac:dyDescent="0.25">
      <c r="A116" s="207" t="s">
        <v>239</v>
      </c>
      <c r="B116" s="204">
        <v>14584.594815445993</v>
      </c>
      <c r="C116" s="205">
        <v>104.40376561373044</v>
      </c>
      <c r="D116" s="204">
        <v>1080.9628676144791</v>
      </c>
      <c r="E116" s="205">
        <v>110.38123677214422</v>
      </c>
      <c r="F116" s="204">
        <v>5748.2323801122193</v>
      </c>
      <c r="G116" s="204">
        <v>394.13041314143908</v>
      </c>
    </row>
    <row r="117" spans="1:7" x14ac:dyDescent="0.25">
      <c r="A117" s="207" t="s">
        <v>240</v>
      </c>
      <c r="B117" s="204">
        <v>7603.9939391190001</v>
      </c>
      <c r="C117" s="205">
        <v>100.63228459124893</v>
      </c>
      <c r="D117" s="204">
        <v>1094.9510129936893</v>
      </c>
      <c r="E117" s="205">
        <v>110.93548961245467</v>
      </c>
      <c r="F117" s="204">
        <v>2995.9896695782804</v>
      </c>
      <c r="G117" s="204">
        <v>394.00211172780024</v>
      </c>
    </row>
    <row r="118" spans="1:7" ht="15" customHeight="1" x14ac:dyDescent="0.25">
      <c r="A118" s="152"/>
      <c r="B118" s="152"/>
      <c r="C118" s="152"/>
      <c r="D118" s="152"/>
      <c r="E118" s="152"/>
      <c r="F118" s="152"/>
      <c r="G118" s="152"/>
    </row>
    <row r="119" spans="1:7" ht="15" customHeight="1" x14ac:dyDescent="0.25">
      <c r="A119" s="152"/>
      <c r="B119" s="152"/>
      <c r="C119" s="152"/>
      <c r="D119" s="152"/>
      <c r="E119" s="152"/>
      <c r="F119" s="152"/>
      <c r="G119" s="152"/>
    </row>
    <row r="120" spans="1:7" ht="15" customHeight="1" x14ac:dyDescent="0.25">
      <c r="A120" s="152"/>
      <c r="B120" s="152"/>
      <c r="C120" s="152"/>
      <c r="D120" s="152"/>
      <c r="E120" s="152"/>
      <c r="F120" s="152"/>
      <c r="G120" s="152"/>
    </row>
    <row r="121" spans="1:7" ht="15" customHeight="1" x14ac:dyDescent="0.25">
      <c r="A121" s="152"/>
      <c r="B121" s="152"/>
      <c r="C121" s="152"/>
      <c r="D121" s="152"/>
      <c r="E121" s="152"/>
      <c r="F121" s="152"/>
      <c r="G121" s="152"/>
    </row>
    <row r="122" spans="1:7" ht="15" customHeight="1" x14ac:dyDescent="0.25">
      <c r="A122" s="152"/>
      <c r="B122" s="152"/>
      <c r="C122" s="152"/>
      <c r="D122" s="152"/>
      <c r="E122" s="152"/>
      <c r="F122" s="152"/>
      <c r="G122" s="152"/>
    </row>
    <row r="123" spans="1:7" ht="15" customHeight="1" x14ac:dyDescent="0.25">
      <c r="A123" s="152"/>
      <c r="B123" s="152"/>
      <c r="C123" s="152"/>
      <c r="D123" s="152"/>
      <c r="E123" s="152"/>
      <c r="F123" s="152"/>
      <c r="G123" s="152"/>
    </row>
    <row r="124" spans="1:7" ht="15" customHeight="1" x14ac:dyDescent="0.25">
      <c r="A124" s="152"/>
      <c r="B124" s="152"/>
      <c r="C124" s="152"/>
      <c r="D124" s="152"/>
      <c r="E124" s="152"/>
      <c r="F124" s="152"/>
      <c r="G124" s="152"/>
    </row>
  </sheetData>
  <mergeCells count="12">
    <mergeCell ref="A1:G1"/>
    <mergeCell ref="A3:A9"/>
    <mergeCell ref="D4:E5"/>
    <mergeCell ref="C6:C9"/>
    <mergeCell ref="E6:E9"/>
    <mergeCell ref="F6:F9"/>
    <mergeCell ref="G6:G9"/>
    <mergeCell ref="B3:E3"/>
    <mergeCell ref="F3:G5"/>
    <mergeCell ref="B4:C5"/>
    <mergeCell ref="B6:B9"/>
    <mergeCell ref="D6:D9"/>
  </mergeCells>
  <pageMargins left="0.9055118110236221" right="0.70866141732283472" top="0.74803149606299213" bottom="0.74803149606299213" header="0.31496062992125984" footer="0.31496062992125984"/>
  <pageSetup paperSize="9" scale="92" fitToHeight="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opLeftCell="A31" workbookViewId="0">
      <selection activeCell="A12" sqref="A12"/>
    </sheetView>
  </sheetViews>
  <sheetFormatPr defaultRowHeight="15" customHeight="1" x14ac:dyDescent="0.2"/>
  <cols>
    <col min="1" max="1" width="54.28515625" style="130" customWidth="1"/>
    <col min="2" max="2" width="17" style="21" customWidth="1"/>
    <col min="3" max="3" width="12.7109375" style="23" customWidth="1"/>
    <col min="4" max="4" width="16" style="22" customWidth="1"/>
    <col min="5" max="6" width="16.28515625" style="22" customWidth="1"/>
    <col min="7" max="8" width="16.7109375" style="22" customWidth="1"/>
    <col min="9" max="9" width="16.140625" style="22" customWidth="1"/>
    <col min="10" max="10" width="15.140625" style="22" customWidth="1"/>
    <col min="11" max="11" width="19.7109375" style="24" hidden="1" customWidth="1"/>
    <col min="12" max="253" width="9.140625" style="19"/>
    <col min="254" max="254" width="58.7109375" style="19" customWidth="1"/>
    <col min="255" max="255" width="14.7109375" style="19" customWidth="1"/>
    <col min="256" max="256" width="12.7109375" style="19" customWidth="1"/>
    <col min="257" max="263" width="14.7109375" style="19" customWidth="1"/>
    <col min="264" max="264" width="19.7109375" style="19" customWidth="1"/>
    <col min="265" max="509" width="9.140625" style="19"/>
    <col min="510" max="510" width="58.7109375" style="19" customWidth="1"/>
    <col min="511" max="511" width="14.7109375" style="19" customWidth="1"/>
    <col min="512" max="512" width="12.7109375" style="19" customWidth="1"/>
    <col min="513" max="519" width="14.7109375" style="19" customWidth="1"/>
    <col min="520" max="520" width="19.7109375" style="19" customWidth="1"/>
    <col min="521" max="765" width="9.140625" style="19"/>
    <col min="766" max="766" width="58.7109375" style="19" customWidth="1"/>
    <col min="767" max="767" width="14.7109375" style="19" customWidth="1"/>
    <col min="768" max="768" width="12.7109375" style="19" customWidth="1"/>
    <col min="769" max="775" width="14.7109375" style="19" customWidth="1"/>
    <col min="776" max="776" width="19.7109375" style="19" customWidth="1"/>
    <col min="777" max="1021" width="9.140625" style="19"/>
    <col min="1022" max="1022" width="58.7109375" style="19" customWidth="1"/>
    <col min="1023" max="1023" width="14.7109375" style="19" customWidth="1"/>
    <col min="1024" max="1024" width="12.7109375" style="19" customWidth="1"/>
    <col min="1025" max="1031" width="14.7109375" style="19" customWidth="1"/>
    <col min="1032" max="1032" width="19.7109375" style="19" customWidth="1"/>
    <col min="1033" max="1277" width="9.140625" style="19"/>
    <col min="1278" max="1278" width="58.7109375" style="19" customWidth="1"/>
    <col min="1279" max="1279" width="14.7109375" style="19" customWidth="1"/>
    <col min="1280" max="1280" width="12.7109375" style="19" customWidth="1"/>
    <col min="1281" max="1287" width="14.7109375" style="19" customWidth="1"/>
    <col min="1288" max="1288" width="19.7109375" style="19" customWidth="1"/>
    <col min="1289" max="1533" width="9.140625" style="19"/>
    <col min="1534" max="1534" width="58.7109375" style="19" customWidth="1"/>
    <col min="1535" max="1535" width="14.7109375" style="19" customWidth="1"/>
    <col min="1536" max="1536" width="12.7109375" style="19" customWidth="1"/>
    <col min="1537" max="1543" width="14.7109375" style="19" customWidth="1"/>
    <col min="1544" max="1544" width="19.7109375" style="19" customWidth="1"/>
    <col min="1545" max="1789" width="9.140625" style="19"/>
    <col min="1790" max="1790" width="58.7109375" style="19" customWidth="1"/>
    <col min="1791" max="1791" width="14.7109375" style="19" customWidth="1"/>
    <col min="1792" max="1792" width="12.7109375" style="19" customWidth="1"/>
    <col min="1793" max="1799" width="14.7109375" style="19" customWidth="1"/>
    <col min="1800" max="1800" width="19.7109375" style="19" customWidth="1"/>
    <col min="1801" max="2045" width="9.140625" style="19"/>
    <col min="2046" max="2046" width="58.7109375" style="19" customWidth="1"/>
    <col min="2047" max="2047" width="14.7109375" style="19" customWidth="1"/>
    <col min="2048" max="2048" width="12.7109375" style="19" customWidth="1"/>
    <col min="2049" max="2055" width="14.7109375" style="19" customWidth="1"/>
    <col min="2056" max="2056" width="19.7109375" style="19" customWidth="1"/>
    <col min="2057" max="2301" width="9.140625" style="19"/>
    <col min="2302" max="2302" width="58.7109375" style="19" customWidth="1"/>
    <col min="2303" max="2303" width="14.7109375" style="19" customWidth="1"/>
    <col min="2304" max="2304" width="12.7109375" style="19" customWidth="1"/>
    <col min="2305" max="2311" width="14.7109375" style="19" customWidth="1"/>
    <col min="2312" max="2312" width="19.7109375" style="19" customWidth="1"/>
    <col min="2313" max="2557" width="9.140625" style="19"/>
    <col min="2558" max="2558" width="58.7109375" style="19" customWidth="1"/>
    <col min="2559" max="2559" width="14.7109375" style="19" customWidth="1"/>
    <col min="2560" max="2560" width="12.7109375" style="19" customWidth="1"/>
    <col min="2561" max="2567" width="14.7109375" style="19" customWidth="1"/>
    <col min="2568" max="2568" width="19.7109375" style="19" customWidth="1"/>
    <col min="2569" max="2813" width="9.140625" style="19"/>
    <col min="2814" max="2814" width="58.7109375" style="19" customWidth="1"/>
    <col min="2815" max="2815" width="14.7109375" style="19" customWidth="1"/>
    <col min="2816" max="2816" width="12.7109375" style="19" customWidth="1"/>
    <col min="2817" max="2823" width="14.7109375" style="19" customWidth="1"/>
    <col min="2824" max="2824" width="19.7109375" style="19" customWidth="1"/>
    <col min="2825" max="3069" width="9.140625" style="19"/>
    <col min="3070" max="3070" width="58.7109375" style="19" customWidth="1"/>
    <col min="3071" max="3071" width="14.7109375" style="19" customWidth="1"/>
    <col min="3072" max="3072" width="12.7109375" style="19" customWidth="1"/>
    <col min="3073" max="3079" width="14.7109375" style="19" customWidth="1"/>
    <col min="3080" max="3080" width="19.7109375" style="19" customWidth="1"/>
    <col min="3081" max="3325" width="9.140625" style="19"/>
    <col min="3326" max="3326" width="58.7109375" style="19" customWidth="1"/>
    <col min="3327" max="3327" width="14.7109375" style="19" customWidth="1"/>
    <col min="3328" max="3328" width="12.7109375" style="19" customWidth="1"/>
    <col min="3329" max="3335" width="14.7109375" style="19" customWidth="1"/>
    <col min="3336" max="3336" width="19.7109375" style="19" customWidth="1"/>
    <col min="3337" max="3581" width="9.140625" style="19"/>
    <col min="3582" max="3582" width="58.7109375" style="19" customWidth="1"/>
    <col min="3583" max="3583" width="14.7109375" style="19" customWidth="1"/>
    <col min="3584" max="3584" width="12.7109375" style="19" customWidth="1"/>
    <col min="3585" max="3591" width="14.7109375" style="19" customWidth="1"/>
    <col min="3592" max="3592" width="19.7109375" style="19" customWidth="1"/>
    <col min="3593" max="3837" width="9.140625" style="19"/>
    <col min="3838" max="3838" width="58.7109375" style="19" customWidth="1"/>
    <col min="3839" max="3839" width="14.7109375" style="19" customWidth="1"/>
    <col min="3840" max="3840" width="12.7109375" style="19" customWidth="1"/>
    <col min="3841" max="3847" width="14.7109375" style="19" customWidth="1"/>
    <col min="3848" max="3848" width="19.7109375" style="19" customWidth="1"/>
    <col min="3849" max="4093" width="9.140625" style="19"/>
    <col min="4094" max="4094" width="58.7109375" style="19" customWidth="1"/>
    <col min="4095" max="4095" width="14.7109375" style="19" customWidth="1"/>
    <col min="4096" max="4096" width="12.7109375" style="19" customWidth="1"/>
    <col min="4097" max="4103" width="14.7109375" style="19" customWidth="1"/>
    <col min="4104" max="4104" width="19.7109375" style="19" customWidth="1"/>
    <col min="4105" max="4349" width="9.140625" style="19"/>
    <col min="4350" max="4350" width="58.7109375" style="19" customWidth="1"/>
    <col min="4351" max="4351" width="14.7109375" style="19" customWidth="1"/>
    <col min="4352" max="4352" width="12.7109375" style="19" customWidth="1"/>
    <col min="4353" max="4359" width="14.7109375" style="19" customWidth="1"/>
    <col min="4360" max="4360" width="19.7109375" style="19" customWidth="1"/>
    <col min="4361" max="4605" width="9.140625" style="19"/>
    <col min="4606" max="4606" width="58.7109375" style="19" customWidth="1"/>
    <col min="4607" max="4607" width="14.7109375" style="19" customWidth="1"/>
    <col min="4608" max="4608" width="12.7109375" style="19" customWidth="1"/>
    <col min="4609" max="4615" width="14.7109375" style="19" customWidth="1"/>
    <col min="4616" max="4616" width="19.7109375" style="19" customWidth="1"/>
    <col min="4617" max="4861" width="9.140625" style="19"/>
    <col min="4862" max="4862" width="58.7109375" style="19" customWidth="1"/>
    <col min="4863" max="4863" width="14.7109375" style="19" customWidth="1"/>
    <col min="4864" max="4864" width="12.7109375" style="19" customWidth="1"/>
    <col min="4865" max="4871" width="14.7109375" style="19" customWidth="1"/>
    <col min="4872" max="4872" width="19.7109375" style="19" customWidth="1"/>
    <col min="4873" max="5117" width="9.140625" style="19"/>
    <col min="5118" max="5118" width="58.7109375" style="19" customWidth="1"/>
    <col min="5119" max="5119" width="14.7109375" style="19" customWidth="1"/>
    <col min="5120" max="5120" width="12.7109375" style="19" customWidth="1"/>
    <col min="5121" max="5127" width="14.7109375" style="19" customWidth="1"/>
    <col min="5128" max="5128" width="19.7109375" style="19" customWidth="1"/>
    <col min="5129" max="5373" width="9.140625" style="19"/>
    <col min="5374" max="5374" width="58.7109375" style="19" customWidth="1"/>
    <col min="5375" max="5375" width="14.7109375" style="19" customWidth="1"/>
    <col min="5376" max="5376" width="12.7109375" style="19" customWidth="1"/>
    <col min="5377" max="5383" width="14.7109375" style="19" customWidth="1"/>
    <col min="5384" max="5384" width="19.7109375" style="19" customWidth="1"/>
    <col min="5385" max="5629" width="9.140625" style="19"/>
    <col min="5630" max="5630" width="58.7109375" style="19" customWidth="1"/>
    <col min="5631" max="5631" width="14.7109375" style="19" customWidth="1"/>
    <col min="5632" max="5632" width="12.7109375" style="19" customWidth="1"/>
    <col min="5633" max="5639" width="14.7109375" style="19" customWidth="1"/>
    <col min="5640" max="5640" width="19.7109375" style="19" customWidth="1"/>
    <col min="5641" max="5885" width="9.140625" style="19"/>
    <col min="5886" max="5886" width="58.7109375" style="19" customWidth="1"/>
    <col min="5887" max="5887" width="14.7109375" style="19" customWidth="1"/>
    <col min="5888" max="5888" width="12.7109375" style="19" customWidth="1"/>
    <col min="5889" max="5895" width="14.7109375" style="19" customWidth="1"/>
    <col min="5896" max="5896" width="19.7109375" style="19" customWidth="1"/>
    <col min="5897" max="6141" width="9.140625" style="19"/>
    <col min="6142" max="6142" width="58.7109375" style="19" customWidth="1"/>
    <col min="6143" max="6143" width="14.7109375" style="19" customWidth="1"/>
    <col min="6144" max="6144" width="12.7109375" style="19" customWidth="1"/>
    <col min="6145" max="6151" width="14.7109375" style="19" customWidth="1"/>
    <col min="6152" max="6152" width="19.7109375" style="19" customWidth="1"/>
    <col min="6153" max="6397" width="9.140625" style="19"/>
    <col min="6398" max="6398" width="58.7109375" style="19" customWidth="1"/>
    <col min="6399" max="6399" width="14.7109375" style="19" customWidth="1"/>
    <col min="6400" max="6400" width="12.7109375" style="19" customWidth="1"/>
    <col min="6401" max="6407" width="14.7109375" style="19" customWidth="1"/>
    <col min="6408" max="6408" width="19.7109375" style="19" customWidth="1"/>
    <col min="6409" max="6653" width="9.140625" style="19"/>
    <col min="6654" max="6654" width="58.7109375" style="19" customWidth="1"/>
    <col min="6655" max="6655" width="14.7109375" style="19" customWidth="1"/>
    <col min="6656" max="6656" width="12.7109375" style="19" customWidth="1"/>
    <col min="6657" max="6663" width="14.7109375" style="19" customWidth="1"/>
    <col min="6664" max="6664" width="19.7109375" style="19" customWidth="1"/>
    <col min="6665" max="6909" width="9.140625" style="19"/>
    <col min="6910" max="6910" width="58.7109375" style="19" customWidth="1"/>
    <col min="6911" max="6911" width="14.7109375" style="19" customWidth="1"/>
    <col min="6912" max="6912" width="12.7109375" style="19" customWidth="1"/>
    <col min="6913" max="6919" width="14.7109375" style="19" customWidth="1"/>
    <col min="6920" max="6920" width="19.7109375" style="19" customWidth="1"/>
    <col min="6921" max="7165" width="9.140625" style="19"/>
    <col min="7166" max="7166" width="58.7109375" style="19" customWidth="1"/>
    <col min="7167" max="7167" width="14.7109375" style="19" customWidth="1"/>
    <col min="7168" max="7168" width="12.7109375" style="19" customWidth="1"/>
    <col min="7169" max="7175" width="14.7109375" style="19" customWidth="1"/>
    <col min="7176" max="7176" width="19.7109375" style="19" customWidth="1"/>
    <col min="7177" max="7421" width="9.140625" style="19"/>
    <col min="7422" max="7422" width="58.7109375" style="19" customWidth="1"/>
    <col min="7423" max="7423" width="14.7109375" style="19" customWidth="1"/>
    <col min="7424" max="7424" width="12.7109375" style="19" customWidth="1"/>
    <col min="7425" max="7431" width="14.7109375" style="19" customWidth="1"/>
    <col min="7432" max="7432" width="19.7109375" style="19" customWidth="1"/>
    <col min="7433" max="7677" width="9.140625" style="19"/>
    <col min="7678" max="7678" width="58.7109375" style="19" customWidth="1"/>
    <col min="7679" max="7679" width="14.7109375" style="19" customWidth="1"/>
    <col min="7680" max="7680" width="12.7109375" style="19" customWidth="1"/>
    <col min="7681" max="7687" width="14.7109375" style="19" customWidth="1"/>
    <col min="7688" max="7688" width="19.7109375" style="19" customWidth="1"/>
    <col min="7689" max="7933" width="9.140625" style="19"/>
    <col min="7934" max="7934" width="58.7109375" style="19" customWidth="1"/>
    <col min="7935" max="7935" width="14.7109375" style="19" customWidth="1"/>
    <col min="7936" max="7936" width="12.7109375" style="19" customWidth="1"/>
    <col min="7937" max="7943" width="14.7109375" style="19" customWidth="1"/>
    <col min="7944" max="7944" width="19.7109375" style="19" customWidth="1"/>
    <col min="7945" max="8189" width="9.140625" style="19"/>
    <col min="8190" max="8190" width="58.7109375" style="19" customWidth="1"/>
    <col min="8191" max="8191" width="14.7109375" style="19" customWidth="1"/>
    <col min="8192" max="8192" width="12.7109375" style="19" customWidth="1"/>
    <col min="8193" max="8199" width="14.7109375" style="19" customWidth="1"/>
    <col min="8200" max="8200" width="19.7109375" style="19" customWidth="1"/>
    <col min="8201" max="8445" width="9.140625" style="19"/>
    <col min="8446" max="8446" width="58.7109375" style="19" customWidth="1"/>
    <col min="8447" max="8447" width="14.7109375" style="19" customWidth="1"/>
    <col min="8448" max="8448" width="12.7109375" style="19" customWidth="1"/>
    <col min="8449" max="8455" width="14.7109375" style="19" customWidth="1"/>
    <col min="8456" max="8456" width="19.7109375" style="19" customWidth="1"/>
    <col min="8457" max="8701" width="9.140625" style="19"/>
    <col min="8702" max="8702" width="58.7109375" style="19" customWidth="1"/>
    <col min="8703" max="8703" width="14.7109375" style="19" customWidth="1"/>
    <col min="8704" max="8704" width="12.7109375" style="19" customWidth="1"/>
    <col min="8705" max="8711" width="14.7109375" style="19" customWidth="1"/>
    <col min="8712" max="8712" width="19.7109375" style="19" customWidth="1"/>
    <col min="8713" max="8957" width="9.140625" style="19"/>
    <col min="8958" max="8958" width="58.7109375" style="19" customWidth="1"/>
    <col min="8959" max="8959" width="14.7109375" style="19" customWidth="1"/>
    <col min="8960" max="8960" width="12.7109375" style="19" customWidth="1"/>
    <col min="8961" max="8967" width="14.7109375" style="19" customWidth="1"/>
    <col min="8968" max="8968" width="19.7109375" style="19" customWidth="1"/>
    <col min="8969" max="9213" width="9.140625" style="19"/>
    <col min="9214" max="9214" width="58.7109375" style="19" customWidth="1"/>
    <col min="9215" max="9215" width="14.7109375" style="19" customWidth="1"/>
    <col min="9216" max="9216" width="12.7109375" style="19" customWidth="1"/>
    <col min="9217" max="9223" width="14.7109375" style="19" customWidth="1"/>
    <col min="9224" max="9224" width="19.7109375" style="19" customWidth="1"/>
    <col min="9225" max="9469" width="9.140625" style="19"/>
    <col min="9470" max="9470" width="58.7109375" style="19" customWidth="1"/>
    <col min="9471" max="9471" width="14.7109375" style="19" customWidth="1"/>
    <col min="9472" max="9472" width="12.7109375" style="19" customWidth="1"/>
    <col min="9473" max="9479" width="14.7109375" style="19" customWidth="1"/>
    <col min="9480" max="9480" width="19.7109375" style="19" customWidth="1"/>
    <col min="9481" max="9725" width="9.140625" style="19"/>
    <col min="9726" max="9726" width="58.7109375" style="19" customWidth="1"/>
    <col min="9727" max="9727" width="14.7109375" style="19" customWidth="1"/>
    <col min="9728" max="9728" width="12.7109375" style="19" customWidth="1"/>
    <col min="9729" max="9735" width="14.7109375" style="19" customWidth="1"/>
    <col min="9736" max="9736" width="19.7109375" style="19" customWidth="1"/>
    <col min="9737" max="9981" width="9.140625" style="19"/>
    <col min="9982" max="9982" width="58.7109375" style="19" customWidth="1"/>
    <col min="9983" max="9983" width="14.7109375" style="19" customWidth="1"/>
    <col min="9984" max="9984" width="12.7109375" style="19" customWidth="1"/>
    <col min="9985" max="9991" width="14.7109375" style="19" customWidth="1"/>
    <col min="9992" max="9992" width="19.7109375" style="19" customWidth="1"/>
    <col min="9993" max="10237" width="9.140625" style="19"/>
    <col min="10238" max="10238" width="58.7109375" style="19" customWidth="1"/>
    <col min="10239" max="10239" width="14.7109375" style="19" customWidth="1"/>
    <col min="10240" max="10240" width="12.7109375" style="19" customWidth="1"/>
    <col min="10241" max="10247" width="14.7109375" style="19" customWidth="1"/>
    <col min="10248" max="10248" width="19.7109375" style="19" customWidth="1"/>
    <col min="10249" max="10493" width="9.140625" style="19"/>
    <col min="10494" max="10494" width="58.7109375" style="19" customWidth="1"/>
    <col min="10495" max="10495" width="14.7109375" style="19" customWidth="1"/>
    <col min="10496" max="10496" width="12.7109375" style="19" customWidth="1"/>
    <col min="10497" max="10503" width="14.7109375" style="19" customWidth="1"/>
    <col min="10504" max="10504" width="19.7109375" style="19" customWidth="1"/>
    <col min="10505" max="10749" width="9.140625" style="19"/>
    <col min="10750" max="10750" width="58.7109375" style="19" customWidth="1"/>
    <col min="10751" max="10751" width="14.7109375" style="19" customWidth="1"/>
    <col min="10752" max="10752" width="12.7109375" style="19" customWidth="1"/>
    <col min="10753" max="10759" width="14.7109375" style="19" customWidth="1"/>
    <col min="10760" max="10760" width="19.7109375" style="19" customWidth="1"/>
    <col min="10761" max="11005" width="9.140625" style="19"/>
    <col min="11006" max="11006" width="58.7109375" style="19" customWidth="1"/>
    <col min="11007" max="11007" width="14.7109375" style="19" customWidth="1"/>
    <col min="11008" max="11008" width="12.7109375" style="19" customWidth="1"/>
    <col min="11009" max="11015" width="14.7109375" style="19" customWidth="1"/>
    <col min="11016" max="11016" width="19.7109375" style="19" customWidth="1"/>
    <col min="11017" max="11261" width="9.140625" style="19"/>
    <col min="11262" max="11262" width="58.7109375" style="19" customWidth="1"/>
    <col min="11263" max="11263" width="14.7109375" style="19" customWidth="1"/>
    <col min="11264" max="11264" width="12.7109375" style="19" customWidth="1"/>
    <col min="11265" max="11271" width="14.7109375" style="19" customWidth="1"/>
    <col min="11272" max="11272" width="19.7109375" style="19" customWidth="1"/>
    <col min="11273" max="11517" width="9.140625" style="19"/>
    <col min="11518" max="11518" width="58.7109375" style="19" customWidth="1"/>
    <col min="11519" max="11519" width="14.7109375" style="19" customWidth="1"/>
    <col min="11520" max="11520" width="12.7109375" style="19" customWidth="1"/>
    <col min="11521" max="11527" width="14.7109375" style="19" customWidth="1"/>
    <col min="11528" max="11528" width="19.7109375" style="19" customWidth="1"/>
    <col min="11529" max="11773" width="9.140625" style="19"/>
    <col min="11774" max="11774" width="58.7109375" style="19" customWidth="1"/>
    <col min="11775" max="11775" width="14.7109375" style="19" customWidth="1"/>
    <col min="11776" max="11776" width="12.7109375" style="19" customWidth="1"/>
    <col min="11777" max="11783" width="14.7109375" style="19" customWidth="1"/>
    <col min="11784" max="11784" width="19.7109375" style="19" customWidth="1"/>
    <col min="11785" max="12029" width="9.140625" style="19"/>
    <col min="12030" max="12030" width="58.7109375" style="19" customWidth="1"/>
    <col min="12031" max="12031" width="14.7109375" style="19" customWidth="1"/>
    <col min="12032" max="12032" width="12.7109375" style="19" customWidth="1"/>
    <col min="12033" max="12039" width="14.7109375" style="19" customWidth="1"/>
    <col min="12040" max="12040" width="19.7109375" style="19" customWidth="1"/>
    <col min="12041" max="12285" width="9.140625" style="19"/>
    <col min="12286" max="12286" width="58.7109375" style="19" customWidth="1"/>
    <col min="12287" max="12287" width="14.7109375" style="19" customWidth="1"/>
    <col min="12288" max="12288" width="12.7109375" style="19" customWidth="1"/>
    <col min="12289" max="12295" width="14.7109375" style="19" customWidth="1"/>
    <col min="12296" max="12296" width="19.7109375" style="19" customWidth="1"/>
    <col min="12297" max="12541" width="9.140625" style="19"/>
    <col min="12542" max="12542" width="58.7109375" style="19" customWidth="1"/>
    <col min="12543" max="12543" width="14.7109375" style="19" customWidth="1"/>
    <col min="12544" max="12544" width="12.7109375" style="19" customWidth="1"/>
    <col min="12545" max="12551" width="14.7109375" style="19" customWidth="1"/>
    <col min="12552" max="12552" width="19.7109375" style="19" customWidth="1"/>
    <col min="12553" max="12797" width="9.140625" style="19"/>
    <col min="12798" max="12798" width="58.7109375" style="19" customWidth="1"/>
    <col min="12799" max="12799" width="14.7109375" style="19" customWidth="1"/>
    <col min="12800" max="12800" width="12.7109375" style="19" customWidth="1"/>
    <col min="12801" max="12807" width="14.7109375" style="19" customWidth="1"/>
    <col min="12808" max="12808" width="19.7109375" style="19" customWidth="1"/>
    <col min="12809" max="13053" width="9.140625" style="19"/>
    <col min="13054" max="13054" width="58.7109375" style="19" customWidth="1"/>
    <col min="13055" max="13055" width="14.7109375" style="19" customWidth="1"/>
    <col min="13056" max="13056" width="12.7109375" style="19" customWidth="1"/>
    <col min="13057" max="13063" width="14.7109375" style="19" customWidth="1"/>
    <col min="13064" max="13064" width="19.7109375" style="19" customWidth="1"/>
    <col min="13065" max="13309" width="9.140625" style="19"/>
    <col min="13310" max="13310" width="58.7109375" style="19" customWidth="1"/>
    <col min="13311" max="13311" width="14.7109375" style="19" customWidth="1"/>
    <col min="13312" max="13312" width="12.7109375" style="19" customWidth="1"/>
    <col min="13313" max="13319" width="14.7109375" style="19" customWidth="1"/>
    <col min="13320" max="13320" width="19.7109375" style="19" customWidth="1"/>
    <col min="13321" max="13565" width="9.140625" style="19"/>
    <col min="13566" max="13566" width="58.7109375" style="19" customWidth="1"/>
    <col min="13567" max="13567" width="14.7109375" style="19" customWidth="1"/>
    <col min="13568" max="13568" width="12.7109375" style="19" customWidth="1"/>
    <col min="13569" max="13575" width="14.7109375" style="19" customWidth="1"/>
    <col min="13576" max="13576" width="19.7109375" style="19" customWidth="1"/>
    <col min="13577" max="13821" width="9.140625" style="19"/>
    <col min="13822" max="13822" width="58.7109375" style="19" customWidth="1"/>
    <col min="13823" max="13823" width="14.7109375" style="19" customWidth="1"/>
    <col min="13824" max="13824" width="12.7109375" style="19" customWidth="1"/>
    <col min="13825" max="13831" width="14.7109375" style="19" customWidth="1"/>
    <col min="13832" max="13832" width="19.7109375" style="19" customWidth="1"/>
    <col min="13833" max="14077" width="9.140625" style="19"/>
    <col min="14078" max="14078" width="58.7109375" style="19" customWidth="1"/>
    <col min="14079" max="14079" width="14.7109375" style="19" customWidth="1"/>
    <col min="14080" max="14080" width="12.7109375" style="19" customWidth="1"/>
    <col min="14081" max="14087" width="14.7109375" style="19" customWidth="1"/>
    <col min="14088" max="14088" width="19.7109375" style="19" customWidth="1"/>
    <col min="14089" max="14333" width="9.140625" style="19"/>
    <col min="14334" max="14334" width="58.7109375" style="19" customWidth="1"/>
    <col min="14335" max="14335" width="14.7109375" style="19" customWidth="1"/>
    <col min="14336" max="14336" width="12.7109375" style="19" customWidth="1"/>
    <col min="14337" max="14343" width="14.7109375" style="19" customWidth="1"/>
    <col min="14344" max="14344" width="19.7109375" style="19" customWidth="1"/>
    <col min="14345" max="14589" width="9.140625" style="19"/>
    <col min="14590" max="14590" width="58.7109375" style="19" customWidth="1"/>
    <col min="14591" max="14591" width="14.7109375" style="19" customWidth="1"/>
    <col min="14592" max="14592" width="12.7109375" style="19" customWidth="1"/>
    <col min="14593" max="14599" width="14.7109375" style="19" customWidth="1"/>
    <col min="14600" max="14600" width="19.7109375" style="19" customWidth="1"/>
    <col min="14601" max="14845" width="9.140625" style="19"/>
    <col min="14846" max="14846" width="58.7109375" style="19" customWidth="1"/>
    <col min="14847" max="14847" width="14.7109375" style="19" customWidth="1"/>
    <col min="14848" max="14848" width="12.7109375" style="19" customWidth="1"/>
    <col min="14849" max="14855" width="14.7109375" style="19" customWidth="1"/>
    <col min="14856" max="14856" width="19.7109375" style="19" customWidth="1"/>
    <col min="14857" max="15101" width="9.140625" style="19"/>
    <col min="15102" max="15102" width="58.7109375" style="19" customWidth="1"/>
    <col min="15103" max="15103" width="14.7109375" style="19" customWidth="1"/>
    <col min="15104" max="15104" width="12.7109375" style="19" customWidth="1"/>
    <col min="15105" max="15111" width="14.7109375" style="19" customWidth="1"/>
    <col min="15112" max="15112" width="19.7109375" style="19" customWidth="1"/>
    <col min="15113" max="15357" width="9.140625" style="19"/>
    <col min="15358" max="15358" width="58.7109375" style="19" customWidth="1"/>
    <col min="15359" max="15359" width="14.7109375" style="19" customWidth="1"/>
    <col min="15360" max="15360" width="12.7109375" style="19" customWidth="1"/>
    <col min="15361" max="15367" width="14.7109375" style="19" customWidth="1"/>
    <col min="15368" max="15368" width="19.7109375" style="19" customWidth="1"/>
    <col min="15369" max="15613" width="9.140625" style="19"/>
    <col min="15614" max="15614" width="58.7109375" style="19" customWidth="1"/>
    <col min="15615" max="15615" width="14.7109375" style="19" customWidth="1"/>
    <col min="15616" max="15616" width="12.7109375" style="19" customWidth="1"/>
    <col min="15617" max="15623" width="14.7109375" style="19" customWidth="1"/>
    <col min="15624" max="15624" width="19.7109375" style="19" customWidth="1"/>
    <col min="15625" max="15869" width="9.140625" style="19"/>
    <col min="15870" max="15870" width="58.7109375" style="19" customWidth="1"/>
    <col min="15871" max="15871" width="14.7109375" style="19" customWidth="1"/>
    <col min="15872" max="15872" width="12.7109375" style="19" customWidth="1"/>
    <col min="15873" max="15879" width="14.7109375" style="19" customWidth="1"/>
    <col min="15880" max="15880" width="19.7109375" style="19" customWidth="1"/>
    <col min="15881" max="16125" width="9.140625" style="19"/>
    <col min="16126" max="16126" width="58.7109375" style="19" customWidth="1"/>
    <col min="16127" max="16127" width="14.7109375" style="19" customWidth="1"/>
    <col min="16128" max="16128" width="12.7109375" style="19" customWidth="1"/>
    <col min="16129" max="16135" width="14.7109375" style="19" customWidth="1"/>
    <col min="16136" max="16136" width="19.7109375" style="19" customWidth="1"/>
    <col min="16137" max="16384" width="9.140625" style="19"/>
  </cols>
  <sheetData>
    <row r="1" spans="1:11" ht="15" customHeight="1" x14ac:dyDescent="0.25">
      <c r="A1" s="278" t="s">
        <v>353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1" ht="17.100000000000001" customHeight="1" x14ac:dyDescent="0.2">
      <c r="A2" s="176"/>
      <c r="B2" s="177"/>
      <c r="C2" s="178"/>
      <c r="D2" s="177"/>
      <c r="E2" s="177"/>
      <c r="F2" s="177"/>
      <c r="G2" s="177"/>
      <c r="H2" s="177"/>
      <c r="I2" s="177"/>
      <c r="J2" s="179" t="s">
        <v>325</v>
      </c>
      <c r="K2" s="156"/>
    </row>
    <row r="3" spans="1:11" s="15" customFormat="1" ht="17.100000000000001" customHeight="1" x14ac:dyDescent="0.2">
      <c r="A3" s="279" t="s">
        <v>248</v>
      </c>
      <c r="B3" s="180"/>
      <c r="C3" s="181"/>
      <c r="D3" s="181"/>
      <c r="E3" s="182"/>
      <c r="F3" s="183"/>
      <c r="G3" s="183"/>
      <c r="H3" s="183"/>
      <c r="I3" s="183"/>
      <c r="J3" s="183"/>
      <c r="K3" s="161"/>
    </row>
    <row r="4" spans="1:11" s="15" customFormat="1" ht="17.100000000000001" customHeight="1" x14ac:dyDescent="0.2">
      <c r="A4" s="280"/>
      <c r="B4" s="304" t="s">
        <v>326</v>
      </c>
      <c r="C4" s="305"/>
      <c r="D4" s="305"/>
      <c r="E4" s="306"/>
      <c r="F4" s="307" t="s">
        <v>340</v>
      </c>
      <c r="G4" s="307" t="s">
        <v>341</v>
      </c>
      <c r="H4" s="307" t="s">
        <v>327</v>
      </c>
      <c r="I4" s="307" t="s">
        <v>328</v>
      </c>
      <c r="J4" s="307" t="s">
        <v>329</v>
      </c>
      <c r="K4" s="161"/>
    </row>
    <row r="5" spans="1:11" s="15" customFormat="1" ht="17.100000000000001" customHeight="1" x14ac:dyDescent="0.2">
      <c r="A5" s="280"/>
      <c r="B5" s="293" t="s">
        <v>36</v>
      </c>
      <c r="C5" s="296" t="s">
        <v>342</v>
      </c>
      <c r="D5" s="309" t="s">
        <v>37</v>
      </c>
      <c r="E5" s="310"/>
      <c r="F5" s="307"/>
      <c r="G5" s="307"/>
      <c r="H5" s="307"/>
      <c r="I5" s="307"/>
      <c r="J5" s="307"/>
      <c r="K5" s="161"/>
    </row>
    <row r="6" spans="1:11" s="15" customFormat="1" ht="17.100000000000001" customHeight="1" x14ac:dyDescent="0.2">
      <c r="A6" s="280"/>
      <c r="B6" s="294"/>
      <c r="C6" s="297"/>
      <c r="D6" s="311" t="s">
        <v>38</v>
      </c>
      <c r="E6" s="293" t="s">
        <v>39</v>
      </c>
      <c r="F6" s="307"/>
      <c r="G6" s="307"/>
      <c r="H6" s="307"/>
      <c r="I6" s="307"/>
      <c r="J6" s="307"/>
      <c r="K6" s="161"/>
    </row>
    <row r="7" spans="1:11" s="15" customFormat="1" ht="17.100000000000001" customHeight="1" x14ac:dyDescent="0.2">
      <c r="A7" s="281"/>
      <c r="B7" s="295"/>
      <c r="C7" s="298"/>
      <c r="D7" s="312"/>
      <c r="E7" s="295"/>
      <c r="F7" s="308"/>
      <c r="G7" s="308"/>
      <c r="H7" s="308"/>
      <c r="I7" s="308"/>
      <c r="J7" s="308"/>
      <c r="K7" s="161"/>
    </row>
    <row r="8" spans="1:11" s="15" customFormat="1" ht="17.100000000000001" customHeight="1" x14ac:dyDescent="0.2">
      <c r="A8" s="158" t="s">
        <v>3</v>
      </c>
      <c r="B8" s="184">
        <v>1</v>
      </c>
      <c r="C8" s="184">
        <v>2</v>
      </c>
      <c r="D8" s="184">
        <v>3</v>
      </c>
      <c r="E8" s="184">
        <v>4</v>
      </c>
      <c r="F8" s="185">
        <v>5</v>
      </c>
      <c r="G8" s="185">
        <v>6</v>
      </c>
      <c r="H8" s="185">
        <v>7</v>
      </c>
      <c r="I8" s="185">
        <v>8</v>
      </c>
      <c r="J8" s="185">
        <v>9</v>
      </c>
      <c r="K8" s="161"/>
    </row>
    <row r="9" spans="1:11" ht="15" customHeight="1" x14ac:dyDescent="0.2">
      <c r="A9" s="186"/>
      <c r="B9" s="177"/>
      <c r="C9" s="178"/>
      <c r="D9" s="177"/>
      <c r="E9" s="177"/>
      <c r="F9" s="177"/>
      <c r="G9" s="177"/>
      <c r="H9" s="177"/>
      <c r="I9" s="177"/>
      <c r="J9" s="177"/>
      <c r="K9" s="161"/>
    </row>
    <row r="10" spans="1:11" ht="15" customHeight="1" x14ac:dyDescent="0.2">
      <c r="A10" s="142" t="s">
        <v>4</v>
      </c>
      <c r="B10" s="162">
        <v>5873262039.5557919</v>
      </c>
      <c r="C10" s="163">
        <v>108.17494052038332</v>
      </c>
      <c r="D10" s="162">
        <v>673833062.25735581</v>
      </c>
      <c r="E10" s="162">
        <v>664835398.41582787</v>
      </c>
      <c r="F10" s="162">
        <v>17334677.292758368</v>
      </c>
      <c r="G10" s="162">
        <v>6050573.4572345996</v>
      </c>
      <c r="H10" s="162">
        <v>128498814.27705894</v>
      </c>
      <c r="I10" s="162">
        <v>21986954.964794245</v>
      </c>
      <c r="J10" s="162">
        <v>26031266.44106013</v>
      </c>
      <c r="K10" s="133" t="s">
        <v>5</v>
      </c>
    </row>
    <row r="11" spans="1:11" ht="15" customHeight="1" x14ac:dyDescent="0.2">
      <c r="A11" s="145"/>
      <c r="B11" s="187"/>
      <c r="C11" s="188"/>
      <c r="D11" s="187"/>
      <c r="E11" s="187"/>
      <c r="F11" s="187"/>
      <c r="G11" s="187"/>
      <c r="H11" s="187"/>
      <c r="I11" s="187"/>
      <c r="J11" s="187"/>
      <c r="K11" s="133" t="s">
        <v>5</v>
      </c>
    </row>
    <row r="12" spans="1:11" ht="15" customHeight="1" x14ac:dyDescent="0.2">
      <c r="A12" s="142" t="s">
        <v>6</v>
      </c>
      <c r="B12" s="162">
        <v>3780542743.839139</v>
      </c>
      <c r="C12" s="163">
        <v>105.44749402076231</v>
      </c>
      <c r="D12" s="162">
        <v>469948025.76471126</v>
      </c>
      <c r="E12" s="162">
        <v>350314919.55195695</v>
      </c>
      <c r="F12" s="162">
        <v>8473037.6122230496</v>
      </c>
      <c r="G12" s="162">
        <v>5992735.3461266598</v>
      </c>
      <c r="H12" s="162">
        <v>75626329.78210257</v>
      </c>
      <c r="I12" s="162">
        <v>16255638.742626617</v>
      </c>
      <c r="J12" s="162">
        <v>16926015.653062291</v>
      </c>
      <c r="K12" s="133" t="s">
        <v>5</v>
      </c>
    </row>
    <row r="13" spans="1:11" ht="15" customHeight="1" x14ac:dyDescent="0.2">
      <c r="A13" s="127" t="s">
        <v>7</v>
      </c>
      <c r="B13" s="166">
        <v>1105538330.4986815</v>
      </c>
      <c r="C13" s="167">
        <v>108.45792437912614</v>
      </c>
      <c r="D13" s="166">
        <v>125077183.19548579</v>
      </c>
      <c r="E13" s="166">
        <v>86733075.814805686</v>
      </c>
      <c r="F13" s="166">
        <v>1433233.3612224502</v>
      </c>
      <c r="G13" s="166">
        <v>3861614.1309303399</v>
      </c>
      <c r="H13" s="166">
        <v>29213762.665595077</v>
      </c>
      <c r="I13" s="166">
        <v>3047842.7941001598</v>
      </c>
      <c r="J13" s="166">
        <v>5319570.8399674529</v>
      </c>
      <c r="K13" s="133" t="s">
        <v>5</v>
      </c>
    </row>
    <row r="14" spans="1:11" ht="15" customHeight="1" x14ac:dyDescent="0.2">
      <c r="A14" s="127" t="s">
        <v>8</v>
      </c>
      <c r="B14" s="166">
        <v>2706710.8372025201</v>
      </c>
      <c r="C14" s="167">
        <v>123.61047722719914</v>
      </c>
      <c r="D14" s="166">
        <v>327091.67605100002</v>
      </c>
      <c r="E14" s="166">
        <v>12328</v>
      </c>
      <c r="F14" s="166">
        <v>0</v>
      </c>
      <c r="G14" s="166">
        <v>0</v>
      </c>
      <c r="H14" s="166">
        <v>20388.576922699998</v>
      </c>
      <c r="I14" s="166">
        <v>0</v>
      </c>
      <c r="J14" s="166">
        <v>12182.87296334</v>
      </c>
      <c r="K14" s="133" t="s">
        <v>5</v>
      </c>
    </row>
    <row r="15" spans="1:11" ht="15" customHeight="1" x14ac:dyDescent="0.2">
      <c r="A15" s="127" t="s">
        <v>9</v>
      </c>
      <c r="B15" s="189" t="s">
        <v>10</v>
      </c>
      <c r="C15" s="190" t="s">
        <v>10</v>
      </c>
      <c r="D15" s="189" t="s">
        <v>10</v>
      </c>
      <c r="E15" s="189" t="s">
        <v>10</v>
      </c>
      <c r="F15" s="189" t="s">
        <v>10</v>
      </c>
      <c r="G15" s="189" t="s">
        <v>10</v>
      </c>
      <c r="H15" s="189" t="s">
        <v>10</v>
      </c>
      <c r="I15" s="189" t="s">
        <v>10</v>
      </c>
      <c r="J15" s="189" t="s">
        <v>10</v>
      </c>
      <c r="K15" s="133" t="s">
        <v>5</v>
      </c>
    </row>
    <row r="16" spans="1:11" ht="12.75" x14ac:dyDescent="0.2">
      <c r="A16" s="127" t="s">
        <v>11</v>
      </c>
      <c r="B16" s="166">
        <v>687602601.47634149</v>
      </c>
      <c r="C16" s="167">
        <v>110.78233531213604</v>
      </c>
      <c r="D16" s="166">
        <v>76284379.53183271</v>
      </c>
      <c r="E16" s="166">
        <v>43776364.314766943</v>
      </c>
      <c r="F16" s="166">
        <v>565363.30782014003</v>
      </c>
      <c r="G16" s="166">
        <v>2756038.5754520302</v>
      </c>
      <c r="H16" s="166">
        <v>18135892.262838729</v>
      </c>
      <c r="I16" s="166">
        <v>1451361.3428329001</v>
      </c>
      <c r="J16" s="166">
        <v>3792921.4710365534</v>
      </c>
      <c r="K16" s="133" t="s">
        <v>5</v>
      </c>
    </row>
    <row r="17" spans="1:11" ht="12.75" x14ac:dyDescent="0.2">
      <c r="A17" s="127" t="s">
        <v>12</v>
      </c>
      <c r="B17" s="166">
        <v>3629111.5</v>
      </c>
      <c r="C17" s="167">
        <v>71.418977040507144</v>
      </c>
      <c r="D17" s="166">
        <v>208596.25</v>
      </c>
      <c r="E17" s="166">
        <v>778459.625</v>
      </c>
      <c r="F17" s="166">
        <v>0</v>
      </c>
      <c r="G17" s="166">
        <v>0</v>
      </c>
      <c r="H17" s="166">
        <v>166369.5</v>
      </c>
      <c r="I17" s="166">
        <v>18400</v>
      </c>
      <c r="J17" s="166">
        <v>5900.75</v>
      </c>
      <c r="K17" s="133" t="s">
        <v>5</v>
      </c>
    </row>
    <row r="18" spans="1:11" ht="12.75" x14ac:dyDescent="0.2">
      <c r="A18" s="127" t="s">
        <v>13</v>
      </c>
      <c r="B18" s="166">
        <v>370112397.80300236</v>
      </c>
      <c r="C18" s="167">
        <v>102.56251559250558</v>
      </c>
      <c r="D18" s="166">
        <v>43860924.089176551</v>
      </c>
      <c r="E18" s="166">
        <v>38577252.847750239</v>
      </c>
      <c r="F18" s="166">
        <v>652937.95497623004</v>
      </c>
      <c r="G18" s="166">
        <v>1105575.55547831</v>
      </c>
      <c r="H18" s="166">
        <v>8799494.5959090889</v>
      </c>
      <c r="I18" s="166">
        <v>1542386.4512672599</v>
      </c>
      <c r="J18" s="166">
        <v>1379915.7472191504</v>
      </c>
      <c r="K18" s="133" t="s">
        <v>5</v>
      </c>
    </row>
    <row r="19" spans="1:11" ht="12.75" x14ac:dyDescent="0.2">
      <c r="A19" s="145"/>
      <c r="B19" s="187"/>
      <c r="C19" s="188"/>
      <c r="D19" s="187"/>
      <c r="E19" s="187"/>
      <c r="F19" s="187"/>
      <c r="G19" s="187"/>
      <c r="H19" s="187"/>
      <c r="I19" s="187"/>
      <c r="J19" s="187"/>
      <c r="K19" s="133" t="s">
        <v>5</v>
      </c>
    </row>
    <row r="20" spans="1:11" ht="12.75" x14ac:dyDescent="0.2">
      <c r="A20" s="127" t="s">
        <v>14</v>
      </c>
      <c r="B20" s="166">
        <v>86971310.814844877</v>
      </c>
      <c r="C20" s="167">
        <v>97.778038378722158</v>
      </c>
      <c r="D20" s="166">
        <v>11594989.718960349</v>
      </c>
      <c r="E20" s="166">
        <v>8860030.704604229</v>
      </c>
      <c r="F20" s="166">
        <v>83460.204664619989</v>
      </c>
      <c r="G20" s="166">
        <v>365843.21519631997</v>
      </c>
      <c r="H20" s="166">
        <v>3087144.6056985999</v>
      </c>
      <c r="I20" s="166">
        <v>332848.27513334004</v>
      </c>
      <c r="J20" s="166">
        <v>369805.11131895008</v>
      </c>
      <c r="K20" s="133" t="s">
        <v>5</v>
      </c>
    </row>
    <row r="21" spans="1:11" ht="12.75" x14ac:dyDescent="0.2">
      <c r="A21" s="127" t="s">
        <v>15</v>
      </c>
      <c r="B21" s="166">
        <v>35815297.781251423</v>
      </c>
      <c r="C21" s="167">
        <v>95.192704263554987</v>
      </c>
      <c r="D21" s="166">
        <v>4732716.0627450794</v>
      </c>
      <c r="E21" s="166">
        <v>2560075.85912262</v>
      </c>
      <c r="F21" s="166">
        <v>30581.315780299999</v>
      </c>
      <c r="G21" s="166">
        <v>139313.21519632</v>
      </c>
      <c r="H21" s="166">
        <v>1101873.2927417501</v>
      </c>
      <c r="I21" s="166">
        <v>178836.27513334001</v>
      </c>
      <c r="J21" s="166">
        <v>177746.09617276004</v>
      </c>
      <c r="K21" s="133" t="s">
        <v>5</v>
      </c>
    </row>
    <row r="22" spans="1:11" ht="12.75" x14ac:dyDescent="0.2">
      <c r="A22" s="145"/>
      <c r="B22" s="187"/>
      <c r="C22" s="188"/>
      <c r="D22" s="187"/>
      <c r="E22" s="187"/>
      <c r="F22" s="187"/>
      <c r="G22" s="187"/>
      <c r="H22" s="187"/>
      <c r="I22" s="187"/>
      <c r="J22" s="187"/>
      <c r="K22" s="133" t="s">
        <v>5</v>
      </c>
    </row>
    <row r="23" spans="1:11" ht="12.75" x14ac:dyDescent="0.2">
      <c r="A23" s="127" t="s">
        <v>16</v>
      </c>
      <c r="B23" s="166">
        <v>93400187.285831243</v>
      </c>
      <c r="C23" s="167">
        <v>113.31989850047815</v>
      </c>
      <c r="D23" s="166">
        <v>9431178.047619991</v>
      </c>
      <c r="E23" s="166">
        <v>8426442.0000819489</v>
      </c>
      <c r="F23" s="166">
        <v>179483</v>
      </c>
      <c r="G23" s="166">
        <v>0</v>
      </c>
      <c r="H23" s="166">
        <v>5280850.3095198898</v>
      </c>
      <c r="I23" s="166">
        <v>242493</v>
      </c>
      <c r="J23" s="166">
        <v>300149.07142776996</v>
      </c>
      <c r="K23" s="133" t="s">
        <v>5</v>
      </c>
    </row>
    <row r="24" spans="1:11" ht="12.75" x14ac:dyDescent="0.2">
      <c r="A24" s="127" t="s">
        <v>17</v>
      </c>
      <c r="B24" s="166">
        <v>1643456075.7015281</v>
      </c>
      <c r="C24" s="167">
        <v>96.760318015482738</v>
      </c>
      <c r="D24" s="166">
        <v>216652165.42664933</v>
      </c>
      <c r="E24" s="166">
        <v>170880942.08880043</v>
      </c>
      <c r="F24" s="166">
        <v>4262739.6599513795</v>
      </c>
      <c r="G24" s="166">
        <v>671265</v>
      </c>
      <c r="H24" s="166">
        <v>24525576.724504061</v>
      </c>
      <c r="I24" s="166">
        <v>8754438.8481346779</v>
      </c>
      <c r="J24" s="166">
        <v>7372964.2954489188</v>
      </c>
      <c r="K24" s="133" t="s">
        <v>5</v>
      </c>
    </row>
    <row r="25" spans="1:11" ht="12.75" x14ac:dyDescent="0.2">
      <c r="A25" s="127" t="s">
        <v>18</v>
      </c>
      <c r="B25" s="166">
        <v>851176839.53825355</v>
      </c>
      <c r="C25" s="167">
        <v>122.28468768667381</v>
      </c>
      <c r="D25" s="166">
        <v>107192509.37599576</v>
      </c>
      <c r="E25" s="166">
        <v>75414428.94366467</v>
      </c>
      <c r="F25" s="166">
        <v>2514121.3863845998</v>
      </c>
      <c r="G25" s="166">
        <v>1094013</v>
      </c>
      <c r="H25" s="166">
        <v>13518995.47678495</v>
      </c>
      <c r="I25" s="166">
        <v>3878015.8252584399</v>
      </c>
      <c r="J25" s="166">
        <v>3563526.3348991997</v>
      </c>
      <c r="K25" s="133" t="s">
        <v>5</v>
      </c>
    </row>
    <row r="26" spans="1:11" ht="12.75" x14ac:dyDescent="0.2">
      <c r="A26" s="145"/>
      <c r="B26" s="187"/>
      <c r="C26" s="188"/>
      <c r="D26" s="187"/>
      <c r="E26" s="187"/>
      <c r="F26" s="187"/>
      <c r="G26" s="187"/>
      <c r="H26" s="187"/>
      <c r="I26" s="187"/>
      <c r="J26" s="187"/>
      <c r="K26" s="133" t="s">
        <v>5</v>
      </c>
    </row>
    <row r="27" spans="1:11" ht="12.75" x14ac:dyDescent="0.2">
      <c r="A27" s="142" t="s">
        <v>19</v>
      </c>
      <c r="B27" s="162">
        <v>2092719295.7166531</v>
      </c>
      <c r="C27" s="163">
        <v>113.47733813263933</v>
      </c>
      <c r="D27" s="162">
        <v>203885036.49264458</v>
      </c>
      <c r="E27" s="162">
        <v>314520478.86387098</v>
      </c>
      <c r="F27" s="162">
        <v>8861639.6805353202</v>
      </c>
      <c r="G27" s="162">
        <v>57838.11110794</v>
      </c>
      <c r="H27" s="162">
        <v>52872484.494956374</v>
      </c>
      <c r="I27" s="162">
        <v>5731316.2221676297</v>
      </c>
      <c r="J27" s="162">
        <v>9105250.78799784</v>
      </c>
      <c r="K27" s="133" t="s">
        <v>5</v>
      </c>
    </row>
    <row r="28" spans="1:11" ht="12.75" x14ac:dyDescent="0.2">
      <c r="A28" s="33" t="s">
        <v>243</v>
      </c>
      <c r="B28" s="162"/>
      <c r="C28" s="163"/>
      <c r="D28" s="162"/>
      <c r="E28" s="162"/>
      <c r="F28" s="162"/>
      <c r="G28" s="162"/>
      <c r="H28" s="162"/>
      <c r="I28" s="162"/>
      <c r="J28" s="162"/>
      <c r="K28" s="133"/>
    </row>
    <row r="29" spans="1:11" ht="12.75" x14ac:dyDescent="0.2">
      <c r="A29" s="127" t="s">
        <v>20</v>
      </c>
      <c r="B29" s="166">
        <v>1349055897.4748821</v>
      </c>
      <c r="C29" s="167">
        <v>114.51402186777557</v>
      </c>
      <c r="D29" s="166">
        <v>130593075.52884136</v>
      </c>
      <c r="E29" s="166">
        <v>207372989.58053067</v>
      </c>
      <c r="F29" s="166">
        <v>7529991</v>
      </c>
      <c r="G29" s="166">
        <v>32750</v>
      </c>
      <c r="H29" s="166">
        <v>29231295.173810598</v>
      </c>
      <c r="I29" s="166">
        <v>3935864</v>
      </c>
      <c r="J29" s="166">
        <v>6258547.9062269796</v>
      </c>
      <c r="K29" s="133" t="s">
        <v>5</v>
      </c>
    </row>
    <row r="30" spans="1:11" ht="12.75" x14ac:dyDescent="0.2">
      <c r="A30" s="127" t="s">
        <v>21</v>
      </c>
      <c r="B30" s="166">
        <v>743518740.24177098</v>
      </c>
      <c r="C30" s="167">
        <v>111.65028542968645</v>
      </c>
      <c r="D30" s="166">
        <v>73275698.963803202</v>
      </c>
      <c r="E30" s="166">
        <v>107107964.28334033</v>
      </c>
      <c r="F30" s="166">
        <v>1331648.6805353202</v>
      </c>
      <c r="G30" s="166">
        <v>25088.11110794</v>
      </c>
      <c r="H30" s="166">
        <v>23624499.32114578</v>
      </c>
      <c r="I30" s="166">
        <v>1795452.22216763</v>
      </c>
      <c r="J30" s="166">
        <v>2846372.8817708599</v>
      </c>
      <c r="K30" s="133" t="s">
        <v>5</v>
      </c>
    </row>
    <row r="31" spans="1:11" ht="12.75" x14ac:dyDescent="0.2">
      <c r="A31" s="127" t="s">
        <v>22</v>
      </c>
      <c r="B31" s="166">
        <v>103284403</v>
      </c>
      <c r="C31" s="167">
        <v>109.00085012395154</v>
      </c>
      <c r="D31" s="166">
        <v>12040421</v>
      </c>
      <c r="E31" s="166">
        <v>13868212</v>
      </c>
      <c r="F31" s="166">
        <v>22468</v>
      </c>
      <c r="G31" s="166">
        <v>0</v>
      </c>
      <c r="H31" s="166">
        <v>10112307</v>
      </c>
      <c r="I31" s="166">
        <v>313834</v>
      </c>
      <c r="J31" s="166">
        <v>328851</v>
      </c>
      <c r="K31" s="133" t="s">
        <v>5</v>
      </c>
    </row>
    <row r="32" spans="1:11" ht="15" customHeight="1" x14ac:dyDescent="0.2">
      <c r="A32" s="145"/>
      <c r="B32" s="187"/>
      <c r="C32" s="188"/>
      <c r="D32" s="187"/>
      <c r="E32" s="187"/>
      <c r="F32" s="187"/>
      <c r="G32" s="187"/>
      <c r="H32" s="187"/>
      <c r="I32" s="187"/>
      <c r="J32" s="187"/>
      <c r="K32" s="133" t="s">
        <v>5</v>
      </c>
    </row>
    <row r="33" spans="1:11" ht="15" customHeight="1" x14ac:dyDescent="0.2">
      <c r="A33" s="142" t="s">
        <v>23</v>
      </c>
      <c r="B33" s="162">
        <v>1349055897.4748821</v>
      </c>
      <c r="C33" s="163">
        <v>114.51402186777557</v>
      </c>
      <c r="D33" s="162">
        <v>130593075.52884136</v>
      </c>
      <c r="E33" s="162">
        <v>207372989.58053067</v>
      </c>
      <c r="F33" s="162">
        <v>7529991</v>
      </c>
      <c r="G33" s="162">
        <v>32750</v>
      </c>
      <c r="H33" s="162">
        <v>29231295.173810598</v>
      </c>
      <c r="I33" s="162">
        <v>3935864</v>
      </c>
      <c r="J33" s="162">
        <v>6258547.9062269796</v>
      </c>
      <c r="K33" s="133" t="s">
        <v>5</v>
      </c>
    </row>
    <row r="34" spans="1:11" ht="15" customHeight="1" x14ac:dyDescent="0.2">
      <c r="A34" s="127" t="s">
        <v>24</v>
      </c>
      <c r="B34" s="166">
        <v>317660116.36324525</v>
      </c>
      <c r="C34" s="167">
        <v>107.34915199970909</v>
      </c>
      <c r="D34" s="166">
        <v>48256073.63988708</v>
      </c>
      <c r="E34" s="166">
        <v>31690382.358101621</v>
      </c>
      <c r="F34" s="166">
        <v>2511149</v>
      </c>
      <c r="G34" s="166">
        <v>30950</v>
      </c>
      <c r="H34" s="166">
        <v>6401550.5071392003</v>
      </c>
      <c r="I34" s="166">
        <v>2177843</v>
      </c>
      <c r="J34" s="166">
        <v>1545736.1284485999</v>
      </c>
      <c r="K34" s="133" t="s">
        <v>5</v>
      </c>
    </row>
    <row r="35" spans="1:11" ht="15" customHeight="1" x14ac:dyDescent="0.2">
      <c r="A35" s="127" t="s">
        <v>25</v>
      </c>
      <c r="B35" s="166">
        <v>776917428</v>
      </c>
      <c r="C35" s="167">
        <v>118.10132624783836</v>
      </c>
      <c r="D35" s="166">
        <v>53175241</v>
      </c>
      <c r="E35" s="166">
        <v>152464307</v>
      </c>
      <c r="F35" s="166">
        <v>3663783</v>
      </c>
      <c r="G35" s="166">
        <v>0</v>
      </c>
      <c r="H35" s="166">
        <v>16038956</v>
      </c>
      <c r="I35" s="166">
        <v>1339120</v>
      </c>
      <c r="J35" s="166">
        <v>3669913</v>
      </c>
      <c r="K35" s="133" t="s">
        <v>5</v>
      </c>
    </row>
    <row r="36" spans="1:11" ht="15" customHeight="1" x14ac:dyDescent="0.2">
      <c r="A36" s="127" t="s">
        <v>26</v>
      </c>
      <c r="B36" s="166">
        <v>202659651</v>
      </c>
      <c r="C36" s="167">
        <v>113.64569657700827</v>
      </c>
      <c r="D36" s="166">
        <v>23011852</v>
      </c>
      <c r="E36" s="166">
        <v>13939680</v>
      </c>
      <c r="F36" s="166">
        <v>1090382</v>
      </c>
      <c r="G36" s="166">
        <v>1800</v>
      </c>
      <c r="H36" s="166">
        <v>4955744</v>
      </c>
      <c r="I36" s="166">
        <v>351391</v>
      </c>
      <c r="J36" s="166">
        <v>750402</v>
      </c>
      <c r="K36" s="133" t="s">
        <v>5</v>
      </c>
    </row>
    <row r="37" spans="1:11" ht="15" customHeight="1" x14ac:dyDescent="0.2">
      <c r="A37" s="127" t="s">
        <v>41</v>
      </c>
      <c r="B37" s="166">
        <v>51818702.111636758</v>
      </c>
      <c r="C37" s="167">
        <v>112.66917178118338</v>
      </c>
      <c r="D37" s="166">
        <v>6149908.8889542799</v>
      </c>
      <c r="E37" s="166">
        <v>9278620.2224290594</v>
      </c>
      <c r="F37" s="166">
        <v>264677</v>
      </c>
      <c r="G37" s="166">
        <v>0</v>
      </c>
      <c r="H37" s="166">
        <v>1835044.6666714</v>
      </c>
      <c r="I37" s="166">
        <v>67510</v>
      </c>
      <c r="J37" s="166">
        <v>292496.77777837997</v>
      </c>
      <c r="K37" s="133" t="s">
        <v>5</v>
      </c>
    </row>
    <row r="38" spans="1:11" ht="15" customHeight="1" x14ac:dyDescent="0.2">
      <c r="A38" s="145"/>
      <c r="B38" s="187"/>
      <c r="C38" s="188"/>
      <c r="D38" s="187"/>
      <c r="E38" s="187"/>
      <c r="F38" s="187"/>
      <c r="G38" s="187"/>
      <c r="H38" s="187"/>
      <c r="I38" s="187"/>
      <c r="J38" s="187"/>
      <c r="K38" s="133" t="s">
        <v>5</v>
      </c>
    </row>
    <row r="39" spans="1:11" ht="15" customHeight="1" x14ac:dyDescent="0.2">
      <c r="A39" s="142" t="s">
        <v>27</v>
      </c>
      <c r="B39" s="162">
        <v>743518740.24177098</v>
      </c>
      <c r="C39" s="163">
        <v>111.65028542968645</v>
      </c>
      <c r="D39" s="162">
        <v>73275698.963803202</v>
      </c>
      <c r="E39" s="162">
        <v>107107964.28334033</v>
      </c>
      <c r="F39" s="162">
        <v>1331648.6805353202</v>
      </c>
      <c r="G39" s="162">
        <v>25088.11110794</v>
      </c>
      <c r="H39" s="162">
        <v>23624499.32114578</v>
      </c>
      <c r="I39" s="162">
        <v>1795452.22216763</v>
      </c>
      <c r="J39" s="162">
        <v>2846372.8817708599</v>
      </c>
      <c r="K39" s="133" t="s">
        <v>5</v>
      </c>
    </row>
    <row r="40" spans="1:11" ht="15" customHeight="1" x14ac:dyDescent="0.2">
      <c r="A40" s="127" t="s">
        <v>24</v>
      </c>
      <c r="B40" s="166">
        <v>58453067.241770923</v>
      </c>
      <c r="C40" s="167">
        <v>94.789504253744198</v>
      </c>
      <c r="D40" s="166">
        <v>7899218.9638032103</v>
      </c>
      <c r="E40" s="166">
        <v>6480813.2833403395</v>
      </c>
      <c r="F40" s="166">
        <v>570092.68053532008</v>
      </c>
      <c r="G40" s="166">
        <v>20295.11110794</v>
      </c>
      <c r="H40" s="166">
        <v>1747860.3211457799</v>
      </c>
      <c r="I40" s="166">
        <v>515659.22216762998</v>
      </c>
      <c r="J40" s="166">
        <v>263347.88177086005</v>
      </c>
      <c r="K40" s="133" t="s">
        <v>5</v>
      </c>
    </row>
    <row r="41" spans="1:11" ht="15" customHeight="1" x14ac:dyDescent="0.2">
      <c r="A41" s="127" t="s">
        <v>28</v>
      </c>
      <c r="B41" s="166">
        <v>471167975</v>
      </c>
      <c r="C41" s="167">
        <v>113.85632253362112</v>
      </c>
      <c r="D41" s="166">
        <v>42451276</v>
      </c>
      <c r="E41" s="166">
        <v>70819164</v>
      </c>
      <c r="F41" s="166">
        <v>200317</v>
      </c>
      <c r="G41" s="166">
        <v>4793</v>
      </c>
      <c r="H41" s="166">
        <v>7350892</v>
      </c>
      <c r="I41" s="166">
        <v>636055</v>
      </c>
      <c r="J41" s="166">
        <v>1807880</v>
      </c>
      <c r="K41" s="133" t="s">
        <v>5</v>
      </c>
    </row>
    <row r="42" spans="1:11" ht="15" customHeight="1" x14ac:dyDescent="0.2">
      <c r="A42" s="127" t="s">
        <v>26</v>
      </c>
      <c r="B42" s="166">
        <v>92941812</v>
      </c>
      <c r="C42" s="167">
        <v>115.17733568366194</v>
      </c>
      <c r="D42" s="166">
        <v>9036993</v>
      </c>
      <c r="E42" s="166">
        <v>12732390</v>
      </c>
      <c r="F42" s="166">
        <v>431037</v>
      </c>
      <c r="G42" s="166">
        <v>0</v>
      </c>
      <c r="H42" s="166">
        <v>2499585</v>
      </c>
      <c r="I42" s="166">
        <v>265080</v>
      </c>
      <c r="J42" s="166">
        <v>347382</v>
      </c>
      <c r="K42" s="133" t="s">
        <v>5</v>
      </c>
    </row>
    <row r="43" spans="1:11" ht="15" customHeight="1" x14ac:dyDescent="0.2">
      <c r="A43" s="127" t="s">
        <v>29</v>
      </c>
      <c r="B43" s="166">
        <v>10217110</v>
      </c>
      <c r="C43" s="167">
        <v>116.1253490144625</v>
      </c>
      <c r="D43" s="166">
        <v>1064097</v>
      </c>
      <c r="E43" s="166">
        <v>2650580</v>
      </c>
      <c r="F43" s="166">
        <v>5503</v>
      </c>
      <c r="G43" s="166">
        <v>0</v>
      </c>
      <c r="H43" s="166">
        <v>1311294</v>
      </c>
      <c r="I43" s="166">
        <v>39548</v>
      </c>
      <c r="J43" s="166">
        <v>71785</v>
      </c>
      <c r="K43" s="133" t="s">
        <v>5</v>
      </c>
    </row>
    <row r="44" spans="1:11" ht="15" customHeight="1" x14ac:dyDescent="0.2">
      <c r="A44" s="127" t="s">
        <v>30</v>
      </c>
      <c r="B44" s="166">
        <v>103284403</v>
      </c>
      <c r="C44" s="167">
        <v>109.00085012395154</v>
      </c>
      <c r="D44" s="166">
        <v>12040421</v>
      </c>
      <c r="E44" s="166">
        <v>13868212</v>
      </c>
      <c r="F44" s="166">
        <v>22468</v>
      </c>
      <c r="G44" s="166">
        <v>0</v>
      </c>
      <c r="H44" s="166">
        <v>10112307</v>
      </c>
      <c r="I44" s="166">
        <v>313834</v>
      </c>
      <c r="J44" s="166">
        <v>328851</v>
      </c>
      <c r="K44" s="133" t="s">
        <v>5</v>
      </c>
    </row>
    <row r="45" spans="1:11" ht="15" customHeight="1" x14ac:dyDescent="0.2">
      <c r="A45" s="145"/>
      <c r="B45" s="187"/>
      <c r="C45" s="188"/>
      <c r="D45" s="187"/>
      <c r="E45" s="187"/>
      <c r="F45" s="187"/>
      <c r="G45" s="187"/>
      <c r="H45" s="187"/>
      <c r="I45" s="187"/>
      <c r="J45" s="187"/>
      <c r="K45" s="133" t="s">
        <v>5</v>
      </c>
    </row>
    <row r="46" spans="1:11" ht="15" customHeight="1" x14ac:dyDescent="0.2">
      <c r="A46" s="142" t="s">
        <v>31</v>
      </c>
      <c r="B46" s="162">
        <v>2494777573.2397814</v>
      </c>
      <c r="C46" s="163">
        <v>104.17864715095982</v>
      </c>
      <c r="D46" s="162">
        <v>323860936.80264509</v>
      </c>
      <c r="E46" s="162">
        <v>246334896.0324651</v>
      </c>
      <c r="F46" s="162">
        <v>6776861.0463359794</v>
      </c>
      <c r="G46" s="162">
        <v>1765278</v>
      </c>
      <c r="H46" s="162">
        <v>38061262.201289013</v>
      </c>
      <c r="I46" s="162">
        <v>12632454.673393117</v>
      </c>
      <c r="J46" s="162">
        <v>10936820.630348118</v>
      </c>
      <c r="K46" s="133" t="s">
        <v>5</v>
      </c>
    </row>
    <row r="47" spans="1:11" ht="15" customHeight="1" x14ac:dyDescent="0.2">
      <c r="A47" s="127" t="s">
        <v>17</v>
      </c>
      <c r="B47" s="166">
        <v>1643456075.7015281</v>
      </c>
      <c r="C47" s="167">
        <v>96.760318015482738</v>
      </c>
      <c r="D47" s="166">
        <v>216652165.42664933</v>
      </c>
      <c r="E47" s="166">
        <v>170880942.08880043</v>
      </c>
      <c r="F47" s="166">
        <v>4262739.6599513795</v>
      </c>
      <c r="G47" s="166">
        <v>671265</v>
      </c>
      <c r="H47" s="166">
        <v>24525576.724504061</v>
      </c>
      <c r="I47" s="166">
        <v>8754438.8481346779</v>
      </c>
      <c r="J47" s="166">
        <v>7372964.2954489188</v>
      </c>
      <c r="K47" s="133" t="s">
        <v>5</v>
      </c>
    </row>
    <row r="48" spans="1:11" ht="15" customHeight="1" x14ac:dyDescent="0.2">
      <c r="A48" s="127" t="s">
        <v>32</v>
      </c>
      <c r="B48" s="166">
        <v>851176839.53825355</v>
      </c>
      <c r="C48" s="167">
        <v>122.28468768667381</v>
      </c>
      <c r="D48" s="166">
        <v>107192509.37599576</v>
      </c>
      <c r="E48" s="166">
        <v>75414428.94366467</v>
      </c>
      <c r="F48" s="166">
        <v>2514121.3863845998</v>
      </c>
      <c r="G48" s="166">
        <v>1094013</v>
      </c>
      <c r="H48" s="166">
        <v>13518995.47678495</v>
      </c>
      <c r="I48" s="166">
        <v>3878015.8252584399</v>
      </c>
      <c r="J48" s="166">
        <v>3563526.3348991997</v>
      </c>
      <c r="K48" s="133" t="s">
        <v>5</v>
      </c>
    </row>
    <row r="49" spans="1:11" ht="15" customHeight="1" x14ac:dyDescent="0.2">
      <c r="A49" s="145"/>
      <c r="B49" s="187"/>
      <c r="C49" s="188"/>
      <c r="D49" s="187"/>
      <c r="E49" s="187"/>
      <c r="F49" s="187"/>
      <c r="G49" s="187"/>
      <c r="H49" s="187"/>
      <c r="I49" s="187"/>
      <c r="J49" s="187"/>
      <c r="K49" s="133" t="s">
        <v>5</v>
      </c>
    </row>
    <row r="50" spans="1:11" ht="15" customHeight="1" x14ac:dyDescent="0.2">
      <c r="A50" s="127" t="s">
        <v>33</v>
      </c>
      <c r="B50" s="166">
        <v>3881129985.497232</v>
      </c>
      <c r="C50" s="167">
        <v>104.87649747248517</v>
      </c>
      <c r="D50" s="166">
        <v>492091153.10948426</v>
      </c>
      <c r="E50" s="166">
        <v>367512624.91572905</v>
      </c>
      <c r="F50" s="166">
        <v>9863038.7498868071</v>
      </c>
      <c r="G50" s="166">
        <v>6043180.4572346006</v>
      </c>
      <c r="H50" s="166">
        <v>71341487.734162122</v>
      </c>
      <c r="I50" s="166">
        <v>18227717.964794248</v>
      </c>
      <c r="J50" s="166">
        <v>17529239.17914997</v>
      </c>
      <c r="K50" s="133" t="s">
        <v>5</v>
      </c>
    </row>
    <row r="51" spans="1:11" ht="15" customHeight="1" x14ac:dyDescent="0.2">
      <c r="A51" s="231" t="s">
        <v>347</v>
      </c>
      <c r="B51" s="166">
        <v>168676046</v>
      </c>
      <c r="C51" s="169" t="s">
        <v>346</v>
      </c>
      <c r="D51" s="166">
        <v>19815056</v>
      </c>
      <c r="E51" s="166">
        <v>5117755</v>
      </c>
      <c r="F51" s="166">
        <v>1273963</v>
      </c>
      <c r="G51" s="166">
        <v>0</v>
      </c>
      <c r="H51" s="166">
        <v>2096520</v>
      </c>
      <c r="I51" s="166">
        <v>131283</v>
      </c>
      <c r="J51" s="166">
        <v>649425</v>
      </c>
      <c r="K51" s="133" t="s">
        <v>5</v>
      </c>
    </row>
    <row r="52" spans="1:11" ht="15" customHeight="1" x14ac:dyDescent="0.2">
      <c r="A52" s="145"/>
      <c r="B52" s="187"/>
      <c r="C52" s="147"/>
      <c r="D52" s="151"/>
      <c r="E52" s="151"/>
      <c r="F52" s="151"/>
      <c r="G52" s="151"/>
      <c r="H52" s="151"/>
      <c r="I52" s="151"/>
      <c r="J52" s="151"/>
      <c r="K52" s="133" t="s">
        <v>5</v>
      </c>
    </row>
    <row r="53" spans="1:11" ht="15" customHeight="1" x14ac:dyDescent="0.2">
      <c r="A53" s="172"/>
      <c r="B53" s="191"/>
      <c r="C53" s="174"/>
      <c r="D53" s="173"/>
      <c r="E53" s="173"/>
      <c r="F53" s="173"/>
      <c r="G53" s="173"/>
      <c r="H53" s="173"/>
      <c r="I53" s="173"/>
      <c r="J53" s="173"/>
      <c r="K53" s="175"/>
    </row>
    <row r="54" spans="1:11" ht="15" customHeight="1" x14ac:dyDescent="0.2">
      <c r="A54" s="172"/>
      <c r="B54" s="191"/>
      <c r="C54" s="174"/>
      <c r="D54" s="173"/>
      <c r="E54" s="173"/>
      <c r="F54" s="173"/>
      <c r="G54" s="173"/>
      <c r="H54" s="173"/>
      <c r="I54" s="173"/>
      <c r="J54" s="173"/>
      <c r="K54" s="175"/>
    </row>
    <row r="55" spans="1:11" ht="15" customHeight="1" x14ac:dyDescent="0.2">
      <c r="A55" s="172"/>
      <c r="B55" s="191"/>
      <c r="C55" s="174"/>
      <c r="D55" s="173"/>
      <c r="E55" s="173"/>
      <c r="F55" s="173"/>
      <c r="G55" s="173"/>
      <c r="H55" s="173"/>
      <c r="I55" s="173"/>
      <c r="J55" s="173"/>
      <c r="K55" s="175"/>
    </row>
    <row r="56" spans="1:11" ht="15" customHeight="1" x14ac:dyDescent="0.2">
      <c r="A56" s="172"/>
      <c r="B56" s="191"/>
      <c r="C56" s="174"/>
      <c r="D56" s="173"/>
      <c r="E56" s="173"/>
      <c r="F56" s="173"/>
      <c r="G56" s="173"/>
      <c r="H56" s="173"/>
      <c r="I56" s="173"/>
      <c r="J56" s="173"/>
    </row>
    <row r="57" spans="1:11" ht="15" customHeight="1" x14ac:dyDescent="0.2">
      <c r="A57" s="172"/>
      <c r="B57" s="191"/>
      <c r="C57" s="174"/>
      <c r="D57" s="173"/>
      <c r="E57" s="173"/>
      <c r="F57" s="173"/>
      <c r="G57" s="173"/>
      <c r="H57" s="173"/>
      <c r="I57" s="173"/>
      <c r="J57" s="173"/>
    </row>
    <row r="58" spans="1:11" ht="15" customHeight="1" x14ac:dyDescent="0.2">
      <c r="A58" s="172"/>
      <c r="B58" s="191"/>
      <c r="C58" s="174"/>
      <c r="D58" s="173"/>
      <c r="E58" s="173"/>
      <c r="F58" s="173"/>
      <c r="G58" s="173"/>
      <c r="H58" s="173"/>
      <c r="I58" s="173"/>
      <c r="J58" s="173"/>
    </row>
    <row r="59" spans="1:11" ht="15" customHeight="1" x14ac:dyDescent="0.2">
      <c r="A59" s="172"/>
      <c r="B59" s="191"/>
      <c r="C59" s="174"/>
      <c r="D59" s="173"/>
      <c r="E59" s="173"/>
      <c r="F59" s="173"/>
      <c r="G59" s="173"/>
      <c r="H59" s="173"/>
      <c r="I59" s="173"/>
      <c r="J59" s="173"/>
    </row>
    <row r="60" spans="1:11" ht="15" customHeight="1" x14ac:dyDescent="0.2">
      <c r="A60" s="172"/>
      <c r="B60" s="191"/>
      <c r="C60" s="174"/>
      <c r="D60" s="173"/>
      <c r="E60" s="173"/>
      <c r="F60" s="173"/>
      <c r="G60" s="173"/>
      <c r="H60" s="173"/>
      <c r="I60" s="173"/>
      <c r="J60" s="173"/>
    </row>
    <row r="61" spans="1:11" ht="15" customHeight="1" x14ac:dyDescent="0.2">
      <c r="A61" s="172"/>
      <c r="B61" s="191"/>
      <c r="C61" s="174"/>
      <c r="D61" s="173"/>
      <c r="E61" s="173"/>
      <c r="F61" s="173"/>
      <c r="G61" s="173"/>
      <c r="H61" s="173"/>
      <c r="I61" s="173"/>
      <c r="J61" s="173"/>
    </row>
    <row r="62" spans="1:11" ht="15" customHeight="1" x14ac:dyDescent="0.2">
      <c r="A62" s="172"/>
      <c r="B62" s="191"/>
      <c r="C62" s="174"/>
      <c r="D62" s="173"/>
      <c r="E62" s="173"/>
      <c r="F62" s="173"/>
      <c r="G62" s="173"/>
      <c r="H62" s="173"/>
      <c r="I62" s="173"/>
      <c r="J62" s="173"/>
    </row>
    <row r="63" spans="1:11" ht="15" customHeight="1" x14ac:dyDescent="0.2">
      <c r="A63" s="172"/>
      <c r="B63" s="191"/>
      <c r="C63" s="174"/>
      <c r="D63" s="173"/>
      <c r="E63" s="173"/>
      <c r="F63" s="173"/>
      <c r="G63" s="173"/>
      <c r="H63" s="173"/>
      <c r="I63" s="173"/>
      <c r="J63" s="173"/>
    </row>
    <row r="64" spans="1:11" ht="15" customHeight="1" x14ac:dyDescent="0.2">
      <c r="A64" s="172"/>
      <c r="B64" s="191"/>
      <c r="C64" s="174"/>
      <c r="D64" s="173"/>
      <c r="E64" s="173"/>
      <c r="F64" s="173"/>
      <c r="G64" s="173"/>
      <c r="H64" s="173"/>
      <c r="I64" s="173"/>
      <c r="J64" s="173"/>
    </row>
    <row r="65" spans="1:10" ht="15" customHeight="1" x14ac:dyDescent="0.2">
      <c r="A65" s="172"/>
      <c r="B65" s="191"/>
      <c r="C65" s="174"/>
      <c r="D65" s="173"/>
      <c r="E65" s="173"/>
      <c r="F65" s="173"/>
      <c r="G65" s="173"/>
      <c r="H65" s="173"/>
      <c r="I65" s="173"/>
      <c r="J65" s="173"/>
    </row>
    <row r="66" spans="1:10" ht="15" customHeight="1" x14ac:dyDescent="0.2">
      <c r="A66" s="172"/>
      <c r="B66" s="191"/>
      <c r="C66" s="174"/>
      <c r="D66" s="173"/>
      <c r="E66" s="173"/>
      <c r="F66" s="173"/>
      <c r="G66" s="173"/>
      <c r="H66" s="173"/>
      <c r="I66" s="173"/>
      <c r="J66" s="173"/>
    </row>
    <row r="67" spans="1:10" ht="15" customHeight="1" x14ac:dyDescent="0.2">
      <c r="A67" s="172"/>
      <c r="B67" s="191"/>
      <c r="C67" s="174"/>
      <c r="D67" s="173"/>
      <c r="E67" s="173"/>
      <c r="F67" s="173"/>
      <c r="G67" s="173"/>
      <c r="H67" s="173"/>
      <c r="I67" s="173"/>
      <c r="J67" s="173"/>
    </row>
    <row r="68" spans="1:10" ht="15" customHeight="1" x14ac:dyDescent="0.2">
      <c r="A68" s="172"/>
      <c r="B68" s="191"/>
      <c r="C68" s="174"/>
      <c r="D68" s="173"/>
      <c r="E68" s="173"/>
      <c r="F68" s="173"/>
      <c r="G68" s="173"/>
      <c r="H68" s="173"/>
      <c r="I68" s="173"/>
      <c r="J68" s="173"/>
    </row>
    <row r="69" spans="1:10" ht="15" customHeight="1" x14ac:dyDescent="0.2">
      <c r="A69" s="172"/>
      <c r="B69" s="191"/>
      <c r="C69" s="174"/>
      <c r="D69" s="173"/>
      <c r="E69" s="173"/>
      <c r="F69" s="173"/>
      <c r="G69" s="173"/>
      <c r="H69" s="173"/>
      <c r="I69" s="173"/>
      <c r="J69" s="173"/>
    </row>
    <row r="70" spans="1:10" ht="15" customHeight="1" x14ac:dyDescent="0.2">
      <c r="A70" s="172"/>
      <c r="B70" s="191"/>
      <c r="C70" s="174"/>
      <c r="D70" s="173"/>
      <c r="E70" s="173"/>
      <c r="F70" s="173"/>
      <c r="G70" s="173"/>
      <c r="H70" s="173"/>
      <c r="I70" s="173"/>
      <c r="J70" s="173"/>
    </row>
    <row r="71" spans="1:10" ht="15" customHeight="1" x14ac:dyDescent="0.2">
      <c r="A71" s="172"/>
      <c r="B71" s="191"/>
      <c r="C71" s="174"/>
      <c r="D71" s="173"/>
      <c r="E71" s="173"/>
      <c r="F71" s="173"/>
      <c r="G71" s="173"/>
      <c r="H71" s="173"/>
      <c r="I71" s="173"/>
      <c r="J71" s="173"/>
    </row>
    <row r="72" spans="1:10" ht="15" customHeight="1" x14ac:dyDescent="0.2">
      <c r="A72" s="172"/>
      <c r="B72" s="191"/>
      <c r="C72" s="174"/>
      <c r="D72" s="173"/>
      <c r="E72" s="173"/>
      <c r="F72" s="173"/>
      <c r="G72" s="173"/>
      <c r="H72" s="173"/>
      <c r="I72" s="173"/>
      <c r="J72" s="173"/>
    </row>
    <row r="73" spans="1:10" ht="15" customHeight="1" x14ac:dyDescent="0.2">
      <c r="A73" s="172"/>
      <c r="B73" s="191"/>
      <c r="C73" s="174"/>
      <c r="D73" s="173"/>
      <c r="E73" s="173"/>
      <c r="F73" s="173"/>
      <c r="G73" s="173"/>
      <c r="H73" s="173"/>
      <c r="I73" s="173"/>
      <c r="J73" s="173"/>
    </row>
    <row r="74" spans="1:10" ht="15" customHeight="1" x14ac:dyDescent="0.2">
      <c r="A74" s="172"/>
      <c r="B74" s="191"/>
      <c r="C74" s="174"/>
      <c r="D74" s="173"/>
      <c r="E74" s="173"/>
      <c r="F74" s="173"/>
      <c r="G74" s="173"/>
      <c r="H74" s="173"/>
      <c r="I74" s="173"/>
      <c r="J74" s="173"/>
    </row>
    <row r="75" spans="1:10" ht="15" customHeight="1" x14ac:dyDescent="0.2">
      <c r="A75" s="172"/>
      <c r="B75" s="191"/>
      <c r="C75" s="174"/>
      <c r="D75" s="173"/>
      <c r="E75" s="173"/>
      <c r="F75" s="173"/>
      <c r="G75" s="173"/>
      <c r="H75" s="173"/>
      <c r="I75" s="173"/>
      <c r="J75" s="173"/>
    </row>
  </sheetData>
  <mergeCells count="13">
    <mergeCell ref="A1:K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8740157480314965" top="0.98425196850393704" bottom="0.98425196850393704" header="0.51181102362204722" footer="0.51181102362204722"/>
  <pageSetup paperSize="9" scale="63" fitToHeight="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workbookViewId="0">
      <selection sqref="A1:J1"/>
    </sheetView>
  </sheetViews>
  <sheetFormatPr defaultRowHeight="15" customHeight="1" x14ac:dyDescent="0.25"/>
  <cols>
    <col min="1" max="1" width="55.85546875" customWidth="1"/>
    <col min="2" max="2" width="16.7109375" customWidth="1"/>
    <col min="3" max="4" width="16.28515625" customWidth="1"/>
    <col min="5" max="5" width="14.85546875" customWidth="1"/>
    <col min="6" max="6" width="18.5703125" customWidth="1"/>
    <col min="7" max="7" width="15.42578125" customWidth="1"/>
    <col min="8" max="8" width="15.5703125" customWidth="1"/>
    <col min="9" max="9" width="13.7109375" customWidth="1"/>
    <col min="10" max="10" width="14.85546875" customWidth="1"/>
    <col min="11" max="11" width="46.7109375" hidden="1" customWidth="1"/>
    <col min="12" max="256" width="46.7109375" customWidth="1"/>
  </cols>
  <sheetData>
    <row r="1" spans="1:11" ht="15" customHeight="1" x14ac:dyDescent="0.25">
      <c r="A1" s="278" t="s">
        <v>354</v>
      </c>
      <c r="B1" s="278"/>
      <c r="C1" s="278"/>
      <c r="D1" s="278"/>
      <c r="E1" s="278"/>
      <c r="F1" s="278"/>
      <c r="G1" s="278"/>
      <c r="H1" s="278"/>
      <c r="I1" s="278"/>
      <c r="J1" s="278"/>
      <c r="K1" s="27"/>
    </row>
    <row r="2" spans="1:11" x14ac:dyDescent="0.25">
      <c r="A2" s="176"/>
      <c r="B2" s="177"/>
      <c r="C2" s="178"/>
      <c r="D2" s="177"/>
      <c r="E2" s="177"/>
      <c r="F2" s="177"/>
      <c r="G2" s="177"/>
      <c r="H2" s="177"/>
      <c r="I2" s="177"/>
      <c r="J2" s="179" t="s">
        <v>325</v>
      </c>
      <c r="K2" s="17" t="s">
        <v>0</v>
      </c>
    </row>
    <row r="3" spans="1:11" ht="15" customHeight="1" x14ac:dyDescent="0.25">
      <c r="A3" s="279" t="s">
        <v>249</v>
      </c>
      <c r="B3" s="180"/>
      <c r="C3" s="181"/>
      <c r="D3" s="181"/>
      <c r="E3" s="182"/>
      <c r="F3" s="183"/>
      <c r="G3" s="183"/>
      <c r="H3" s="183"/>
      <c r="I3" s="183"/>
      <c r="J3" s="183"/>
      <c r="K3" s="15"/>
    </row>
    <row r="4" spans="1:11" ht="15" customHeight="1" x14ac:dyDescent="0.25">
      <c r="A4" s="280"/>
      <c r="B4" s="304" t="s">
        <v>326</v>
      </c>
      <c r="C4" s="305"/>
      <c r="D4" s="305"/>
      <c r="E4" s="306"/>
      <c r="F4" s="307" t="s">
        <v>340</v>
      </c>
      <c r="G4" s="307" t="s">
        <v>341</v>
      </c>
      <c r="H4" s="307" t="s">
        <v>327</v>
      </c>
      <c r="I4" s="307" t="s">
        <v>328</v>
      </c>
      <c r="J4" s="307" t="s">
        <v>329</v>
      </c>
      <c r="K4" s="15"/>
    </row>
    <row r="5" spans="1:11" ht="15" customHeight="1" x14ac:dyDescent="0.25">
      <c r="A5" s="280"/>
      <c r="B5" s="293" t="s">
        <v>36</v>
      </c>
      <c r="C5" s="296" t="s">
        <v>342</v>
      </c>
      <c r="D5" s="309" t="s">
        <v>37</v>
      </c>
      <c r="E5" s="310"/>
      <c r="F5" s="307"/>
      <c r="G5" s="307"/>
      <c r="H5" s="307"/>
      <c r="I5" s="307"/>
      <c r="J5" s="307"/>
      <c r="K5" s="15"/>
    </row>
    <row r="6" spans="1:11" ht="15" customHeight="1" x14ac:dyDescent="0.25">
      <c r="A6" s="280"/>
      <c r="B6" s="294"/>
      <c r="C6" s="297"/>
      <c r="D6" s="311" t="s">
        <v>38</v>
      </c>
      <c r="E6" s="293" t="s">
        <v>39</v>
      </c>
      <c r="F6" s="307"/>
      <c r="G6" s="307"/>
      <c r="H6" s="307"/>
      <c r="I6" s="307"/>
      <c r="J6" s="307"/>
      <c r="K6" s="15"/>
    </row>
    <row r="7" spans="1:11" ht="24" customHeight="1" x14ac:dyDescent="0.25">
      <c r="A7" s="281"/>
      <c r="B7" s="295"/>
      <c r="C7" s="298"/>
      <c r="D7" s="312"/>
      <c r="E7" s="295"/>
      <c r="F7" s="308"/>
      <c r="G7" s="308"/>
      <c r="H7" s="308"/>
      <c r="I7" s="308"/>
      <c r="J7" s="308"/>
      <c r="K7" s="15"/>
    </row>
    <row r="8" spans="1:11" x14ac:dyDescent="0.25">
      <c r="A8" s="158" t="s">
        <v>3</v>
      </c>
      <c r="B8" s="184">
        <v>1</v>
      </c>
      <c r="C8" s="184">
        <v>2</v>
      </c>
      <c r="D8" s="184">
        <v>3</v>
      </c>
      <c r="E8" s="184">
        <v>4</v>
      </c>
      <c r="F8" s="185">
        <v>5</v>
      </c>
      <c r="G8" s="185">
        <v>6</v>
      </c>
      <c r="H8" s="185">
        <v>7</v>
      </c>
      <c r="I8" s="185">
        <v>8</v>
      </c>
      <c r="J8" s="185">
        <v>9</v>
      </c>
      <c r="K8" s="15"/>
    </row>
    <row r="9" spans="1:11" x14ac:dyDescent="0.25">
      <c r="A9" s="186"/>
      <c r="B9" s="177"/>
      <c r="C9" s="178"/>
      <c r="D9" s="177"/>
      <c r="E9" s="177"/>
      <c r="F9" s="177"/>
      <c r="G9" s="177"/>
      <c r="H9" s="177"/>
      <c r="I9" s="177"/>
      <c r="J9" s="177"/>
      <c r="K9" s="15"/>
    </row>
    <row r="10" spans="1:11" x14ac:dyDescent="0.25">
      <c r="A10" s="142" t="s">
        <v>44</v>
      </c>
      <c r="B10" s="143">
        <v>5873262039.5557899</v>
      </c>
      <c r="C10" s="144">
        <v>108.17494052038332</v>
      </c>
      <c r="D10" s="143">
        <v>673833062.25735593</v>
      </c>
      <c r="E10" s="143">
        <v>664835398.41582799</v>
      </c>
      <c r="F10" s="143">
        <v>17334677.292758372</v>
      </c>
      <c r="G10" s="143">
        <v>6050573.4572345996</v>
      </c>
      <c r="H10" s="143">
        <v>128498814.27705896</v>
      </c>
      <c r="I10" s="143">
        <v>21986954.964794252</v>
      </c>
      <c r="J10" s="143">
        <v>26031266.441060137</v>
      </c>
      <c r="K10" s="20" t="s">
        <v>5</v>
      </c>
    </row>
    <row r="11" spans="1:11" x14ac:dyDescent="0.25">
      <c r="A11" s="145"/>
      <c r="B11" s="146"/>
      <c r="C11" s="147"/>
      <c r="D11" s="151"/>
      <c r="E11" s="151"/>
      <c r="F11" s="151"/>
      <c r="G11" s="151"/>
      <c r="H11" s="151"/>
      <c r="I11" s="151"/>
      <c r="J11" s="151"/>
      <c r="K11" s="20" t="s">
        <v>5</v>
      </c>
    </row>
    <row r="12" spans="1:11" x14ac:dyDescent="0.25">
      <c r="A12" s="142" t="s">
        <v>45</v>
      </c>
      <c r="B12" s="143">
        <v>96155422.469345778</v>
      </c>
      <c r="C12" s="144">
        <v>109.00646744411139</v>
      </c>
      <c r="D12" s="143">
        <v>13914860.419788184</v>
      </c>
      <c r="E12" s="143">
        <v>7467528.3396827709</v>
      </c>
      <c r="F12" s="143">
        <v>69856.052618629998</v>
      </c>
      <c r="G12" s="143">
        <v>299217.21519631997</v>
      </c>
      <c r="H12" s="143">
        <v>3151201.5061379303</v>
      </c>
      <c r="I12" s="143">
        <v>582689.08058234002</v>
      </c>
      <c r="J12" s="143">
        <v>444423.72741653991</v>
      </c>
      <c r="K12" s="20" t="s">
        <v>5</v>
      </c>
    </row>
    <row r="13" spans="1:11" x14ac:dyDescent="0.25">
      <c r="A13" s="127" t="s">
        <v>46</v>
      </c>
      <c r="B13" s="148">
        <v>77688426.469345778</v>
      </c>
      <c r="C13" s="149">
        <v>112.06588840475582</v>
      </c>
      <c r="D13" s="148">
        <v>10139676.419788184</v>
      </c>
      <c r="E13" s="148">
        <v>6183092.3396827709</v>
      </c>
      <c r="F13" s="148">
        <v>65529.052618629998</v>
      </c>
      <c r="G13" s="148">
        <v>299217.21519631997</v>
      </c>
      <c r="H13" s="148">
        <v>2546107.5061379303</v>
      </c>
      <c r="I13" s="148">
        <v>356539.08058234002</v>
      </c>
      <c r="J13" s="148">
        <v>359178.72741653991</v>
      </c>
      <c r="K13" s="20" t="s">
        <v>5</v>
      </c>
    </row>
    <row r="14" spans="1:11" x14ac:dyDescent="0.25">
      <c r="A14" s="127" t="s">
        <v>244</v>
      </c>
      <c r="B14" s="148">
        <v>18466996</v>
      </c>
      <c r="C14" s="149">
        <v>97.776920744818099</v>
      </c>
      <c r="D14" s="148">
        <v>3775184</v>
      </c>
      <c r="E14" s="148">
        <v>1284436</v>
      </c>
      <c r="F14" s="148">
        <v>4327</v>
      </c>
      <c r="G14" s="148">
        <v>0</v>
      </c>
      <c r="H14" s="148">
        <v>605094</v>
      </c>
      <c r="I14" s="148">
        <v>226150</v>
      </c>
      <c r="J14" s="148">
        <v>85245</v>
      </c>
      <c r="K14" s="20"/>
    </row>
    <row r="15" spans="1:11" x14ac:dyDescent="0.25">
      <c r="A15" s="145"/>
      <c r="B15" s="146"/>
      <c r="C15" s="147"/>
      <c r="D15" s="151"/>
      <c r="E15" s="151"/>
      <c r="F15" s="151"/>
      <c r="G15" s="151"/>
      <c r="H15" s="151"/>
      <c r="I15" s="151"/>
      <c r="J15" s="151"/>
      <c r="K15" s="20" t="s">
        <v>5</v>
      </c>
    </row>
    <row r="16" spans="1:11" x14ac:dyDescent="0.25">
      <c r="A16" s="142" t="s">
        <v>47</v>
      </c>
      <c r="B16" s="143">
        <v>1767180197.8728542</v>
      </c>
      <c r="C16" s="144">
        <v>101.96206781983315</v>
      </c>
      <c r="D16" s="143">
        <v>249542621.19663158</v>
      </c>
      <c r="E16" s="143">
        <v>187902914.85423356</v>
      </c>
      <c r="F16" s="143">
        <v>3369470.6558867502</v>
      </c>
      <c r="G16" s="143">
        <v>2749506.2217783397</v>
      </c>
      <c r="H16" s="143">
        <v>18054264.895186029</v>
      </c>
      <c r="I16" s="143">
        <v>9929133.9350434616</v>
      </c>
      <c r="J16" s="143">
        <v>8648182.7571373619</v>
      </c>
      <c r="K16" s="20" t="s">
        <v>5</v>
      </c>
    </row>
    <row r="17" spans="1:11" x14ac:dyDescent="0.25">
      <c r="A17" s="142" t="s">
        <v>48</v>
      </c>
      <c r="B17" s="143">
        <v>23917087.399999999</v>
      </c>
      <c r="C17" s="144">
        <v>106.47311081032443</v>
      </c>
      <c r="D17" s="143">
        <v>3672011.8</v>
      </c>
      <c r="E17" s="143">
        <v>1639924.6</v>
      </c>
      <c r="F17" s="143">
        <v>182559.2</v>
      </c>
      <c r="G17" s="143">
        <v>400</v>
      </c>
      <c r="H17" s="143">
        <v>518137</v>
      </c>
      <c r="I17" s="143">
        <v>153808.79999999999</v>
      </c>
      <c r="J17" s="143">
        <v>134260.59999999998</v>
      </c>
      <c r="K17" s="20" t="s">
        <v>5</v>
      </c>
    </row>
    <row r="18" spans="1:11" s="134" customFormat="1" x14ac:dyDescent="0.25">
      <c r="A18" s="127" t="s">
        <v>49</v>
      </c>
      <c r="B18" s="128" t="s">
        <v>261</v>
      </c>
      <c r="C18" s="197" t="s">
        <v>261</v>
      </c>
      <c r="D18" s="128" t="s">
        <v>261</v>
      </c>
      <c r="E18" s="197" t="s">
        <v>261</v>
      </c>
      <c r="F18" s="128" t="s">
        <v>261</v>
      </c>
      <c r="G18" s="197" t="s">
        <v>261</v>
      </c>
      <c r="H18" s="128" t="s">
        <v>261</v>
      </c>
      <c r="I18" s="197" t="s">
        <v>261</v>
      </c>
      <c r="J18" s="128" t="s">
        <v>261</v>
      </c>
      <c r="K18" s="133" t="s">
        <v>5</v>
      </c>
    </row>
    <row r="19" spans="1:11" x14ac:dyDescent="0.25">
      <c r="A19" s="127" t="s">
        <v>50</v>
      </c>
      <c r="B19" s="128" t="s">
        <v>10</v>
      </c>
      <c r="C19" s="150" t="s">
        <v>10</v>
      </c>
      <c r="D19" s="192" t="s">
        <v>10</v>
      </c>
      <c r="E19" s="192" t="s">
        <v>10</v>
      </c>
      <c r="F19" s="192" t="s">
        <v>10</v>
      </c>
      <c r="G19" s="192" t="s">
        <v>10</v>
      </c>
      <c r="H19" s="192" t="s">
        <v>10</v>
      </c>
      <c r="I19" s="192" t="s">
        <v>10</v>
      </c>
      <c r="J19" s="192" t="s">
        <v>10</v>
      </c>
      <c r="K19" s="20" t="s">
        <v>5</v>
      </c>
    </row>
    <row r="20" spans="1:11" s="134" customFormat="1" x14ac:dyDescent="0.25">
      <c r="A20" s="127" t="s">
        <v>330</v>
      </c>
      <c r="B20" s="128" t="s">
        <v>261</v>
      </c>
      <c r="C20" s="197" t="s">
        <v>261</v>
      </c>
      <c r="D20" s="128" t="s">
        <v>261</v>
      </c>
      <c r="E20" s="197" t="s">
        <v>261</v>
      </c>
      <c r="F20" s="128" t="s">
        <v>261</v>
      </c>
      <c r="G20" s="197" t="s">
        <v>261</v>
      </c>
      <c r="H20" s="128" t="s">
        <v>261</v>
      </c>
      <c r="I20" s="197" t="s">
        <v>261</v>
      </c>
      <c r="J20" s="128" t="s">
        <v>261</v>
      </c>
      <c r="K20" s="133" t="s">
        <v>5</v>
      </c>
    </row>
    <row r="21" spans="1:11" x14ac:dyDescent="0.25">
      <c r="A21" s="127" t="s">
        <v>331</v>
      </c>
      <c r="B21" s="148">
        <v>10739338.4</v>
      </c>
      <c r="C21" s="149">
        <v>121.62291831003185</v>
      </c>
      <c r="D21" s="148">
        <v>1721544.8</v>
      </c>
      <c r="E21" s="148">
        <v>1206758.6000000001</v>
      </c>
      <c r="F21" s="148">
        <v>12300.2</v>
      </c>
      <c r="G21" s="148">
        <v>0</v>
      </c>
      <c r="H21" s="148">
        <v>258270</v>
      </c>
      <c r="I21" s="148">
        <v>47253.799999999996</v>
      </c>
      <c r="J21" s="148">
        <v>53095.599999999991</v>
      </c>
      <c r="K21" s="20" t="s">
        <v>5</v>
      </c>
    </row>
    <row r="22" spans="1:11" x14ac:dyDescent="0.25">
      <c r="A22" s="127" t="s">
        <v>51</v>
      </c>
      <c r="B22" s="148">
        <v>3352899</v>
      </c>
      <c r="C22" s="149">
        <v>103.78525802541438</v>
      </c>
      <c r="D22" s="148">
        <v>475298</v>
      </c>
      <c r="E22" s="148">
        <v>23580</v>
      </c>
      <c r="F22" s="148">
        <v>39959</v>
      </c>
      <c r="G22" s="148">
        <v>400</v>
      </c>
      <c r="H22" s="148">
        <v>189531</v>
      </c>
      <c r="I22" s="148">
        <v>14217</v>
      </c>
      <c r="J22" s="148">
        <v>6907</v>
      </c>
      <c r="K22" s="20" t="s">
        <v>5</v>
      </c>
    </row>
    <row r="23" spans="1:11" x14ac:dyDescent="0.25">
      <c r="A23" s="145"/>
      <c r="B23" s="146"/>
      <c r="C23" s="147"/>
      <c r="D23" s="151"/>
      <c r="E23" s="151"/>
      <c r="F23" s="151"/>
      <c r="G23" s="151"/>
      <c r="H23" s="151"/>
      <c r="I23" s="151"/>
      <c r="J23" s="151"/>
      <c r="K23" s="20" t="s">
        <v>5</v>
      </c>
    </row>
    <row r="24" spans="1:11" x14ac:dyDescent="0.25">
      <c r="A24" s="142" t="s">
        <v>52</v>
      </c>
      <c r="B24" s="143">
        <v>1570948207.226624</v>
      </c>
      <c r="C24" s="144">
        <v>101.7186985525518</v>
      </c>
      <c r="D24" s="143">
        <v>220812148.89712483</v>
      </c>
      <c r="E24" s="143">
        <v>164144874.12982062</v>
      </c>
      <c r="F24" s="143">
        <v>1246795.9559313699</v>
      </c>
      <c r="G24" s="143">
        <v>2554825.5552309798</v>
      </c>
      <c r="H24" s="143">
        <v>13532863.27056524</v>
      </c>
      <c r="I24" s="143">
        <v>8688668.4684176296</v>
      </c>
      <c r="J24" s="143">
        <v>7793519.3238144116</v>
      </c>
      <c r="K24" s="20" t="s">
        <v>5</v>
      </c>
    </row>
    <row r="25" spans="1:11" x14ac:dyDescent="0.25">
      <c r="A25" s="127" t="s">
        <v>53</v>
      </c>
      <c r="B25" s="148">
        <v>91895559.165715024</v>
      </c>
      <c r="C25" s="149">
        <v>110.71243672238613</v>
      </c>
      <c r="D25" s="148">
        <v>10876954.432593489</v>
      </c>
      <c r="E25" s="148">
        <v>5763806.3138097608</v>
      </c>
      <c r="F25" s="148">
        <v>54759.6111084</v>
      </c>
      <c r="G25" s="148">
        <v>222688</v>
      </c>
      <c r="H25" s="148">
        <v>1430284.6832366602</v>
      </c>
      <c r="I25" s="148">
        <v>238014.55554025</v>
      </c>
      <c r="J25" s="148">
        <v>452025.78886007005</v>
      </c>
      <c r="K25" s="20" t="s">
        <v>5</v>
      </c>
    </row>
    <row r="26" spans="1:11" x14ac:dyDescent="0.25">
      <c r="A26" s="127" t="s">
        <v>332</v>
      </c>
      <c r="B26" s="148">
        <v>14874420.22116283</v>
      </c>
      <c r="C26" s="149">
        <v>103.15429218759091</v>
      </c>
      <c r="D26" s="148">
        <v>2287723.4443165697</v>
      </c>
      <c r="E26" s="148">
        <v>1597936.1111018201</v>
      </c>
      <c r="F26" s="148">
        <v>14238</v>
      </c>
      <c r="G26" s="148">
        <v>80845.555478309994</v>
      </c>
      <c r="H26" s="148">
        <v>264746.33329668001</v>
      </c>
      <c r="I26" s="148">
        <v>85373.777770789995</v>
      </c>
      <c r="J26" s="148">
        <v>51962.222219479998</v>
      </c>
      <c r="K26" s="20" t="s">
        <v>5</v>
      </c>
    </row>
    <row r="27" spans="1:11" x14ac:dyDescent="0.25">
      <c r="A27" s="127" t="s">
        <v>333</v>
      </c>
      <c r="B27" s="128" t="s">
        <v>10</v>
      </c>
      <c r="C27" s="150" t="s">
        <v>10</v>
      </c>
      <c r="D27" s="192" t="s">
        <v>10</v>
      </c>
      <c r="E27" s="192" t="s">
        <v>10</v>
      </c>
      <c r="F27" s="192" t="s">
        <v>10</v>
      </c>
      <c r="G27" s="192" t="s">
        <v>10</v>
      </c>
      <c r="H27" s="192" t="s">
        <v>10</v>
      </c>
      <c r="I27" s="192" t="s">
        <v>10</v>
      </c>
      <c r="J27" s="192" t="s">
        <v>10</v>
      </c>
      <c r="K27" s="20" t="s">
        <v>5</v>
      </c>
    </row>
    <row r="28" spans="1:11" x14ac:dyDescent="0.25">
      <c r="A28" s="127" t="s">
        <v>54</v>
      </c>
      <c r="B28" s="148">
        <v>13982055.5</v>
      </c>
      <c r="C28" s="149">
        <v>104.71056450812435</v>
      </c>
      <c r="D28" s="148">
        <v>2062178</v>
      </c>
      <c r="E28" s="148">
        <v>980503</v>
      </c>
      <c r="F28" s="148">
        <v>4196.5</v>
      </c>
      <c r="G28" s="148">
        <v>93000</v>
      </c>
      <c r="H28" s="148">
        <v>174218.5</v>
      </c>
      <c r="I28" s="148">
        <v>221177.5</v>
      </c>
      <c r="J28" s="148">
        <v>81349</v>
      </c>
      <c r="K28" s="20" t="s">
        <v>5</v>
      </c>
    </row>
    <row r="29" spans="1:11" x14ac:dyDescent="0.25">
      <c r="A29" s="127" t="s">
        <v>55</v>
      </c>
      <c r="B29" s="148">
        <v>19186257.380798772</v>
      </c>
      <c r="C29" s="149">
        <v>91.152358495444801</v>
      </c>
      <c r="D29" s="148">
        <v>2638111.3491091998</v>
      </c>
      <c r="E29" s="148">
        <v>1044312.61897313</v>
      </c>
      <c r="F29" s="148">
        <v>1739</v>
      </c>
      <c r="G29" s="148">
        <v>105000</v>
      </c>
      <c r="H29" s="148">
        <v>216999.76189163001</v>
      </c>
      <c r="I29" s="148">
        <v>159349</v>
      </c>
      <c r="J29" s="148">
        <v>119770.74604062004</v>
      </c>
      <c r="K29" s="20" t="s">
        <v>5</v>
      </c>
    </row>
    <row r="30" spans="1:11" x14ac:dyDescent="0.25">
      <c r="A30" s="127" t="s">
        <v>56</v>
      </c>
      <c r="B30" s="148">
        <v>23560798.662456349</v>
      </c>
      <c r="C30" s="149">
        <v>96.718916492805036</v>
      </c>
      <c r="D30" s="148">
        <v>3647271.6661556102</v>
      </c>
      <c r="E30" s="148">
        <v>1477081.6664850297</v>
      </c>
      <c r="F30" s="148">
        <v>0</v>
      </c>
      <c r="G30" s="148">
        <v>145970.99979146998</v>
      </c>
      <c r="H30" s="148">
        <v>170989.99989727998</v>
      </c>
      <c r="I30" s="148">
        <v>307238.99996404001</v>
      </c>
      <c r="J30" s="148">
        <v>151198.66664523</v>
      </c>
      <c r="K30" s="20" t="s">
        <v>5</v>
      </c>
    </row>
    <row r="31" spans="1:11" x14ac:dyDescent="0.25">
      <c r="A31" s="127" t="s">
        <v>57</v>
      </c>
      <c r="B31" s="148">
        <v>17756229.16535956</v>
      </c>
      <c r="C31" s="149">
        <v>110.12234138262771</v>
      </c>
      <c r="D31" s="148">
        <v>2353725.8164878003</v>
      </c>
      <c r="E31" s="148">
        <v>390458.93325950002</v>
      </c>
      <c r="F31" s="148">
        <v>1753</v>
      </c>
      <c r="G31" s="148">
        <v>0</v>
      </c>
      <c r="H31" s="148">
        <v>201878.14998376998</v>
      </c>
      <c r="I31" s="148">
        <v>113104.35</v>
      </c>
      <c r="J31" s="148">
        <v>105039.56665696</v>
      </c>
      <c r="K31" s="20" t="s">
        <v>5</v>
      </c>
    </row>
    <row r="32" spans="1:11" x14ac:dyDescent="0.25">
      <c r="A32" s="127" t="s">
        <v>58</v>
      </c>
      <c r="B32" s="148">
        <v>28025153</v>
      </c>
      <c r="C32" s="149">
        <v>110.45514451974437</v>
      </c>
      <c r="D32" s="148">
        <v>3390779</v>
      </c>
      <c r="E32" s="148">
        <v>1347852</v>
      </c>
      <c r="F32" s="148">
        <v>149352</v>
      </c>
      <c r="G32" s="148">
        <v>0</v>
      </c>
      <c r="H32" s="148">
        <v>156233</v>
      </c>
      <c r="I32" s="148">
        <v>194948</v>
      </c>
      <c r="J32" s="148">
        <v>122236</v>
      </c>
      <c r="K32" s="20" t="s">
        <v>5</v>
      </c>
    </row>
    <row r="33" spans="1:11" x14ac:dyDescent="0.25">
      <c r="A33" s="127" t="s">
        <v>59</v>
      </c>
      <c r="B33" s="148">
        <v>8609112.625</v>
      </c>
      <c r="C33" s="149">
        <v>85.927454213038629</v>
      </c>
      <c r="D33" s="148">
        <v>1077054.125</v>
      </c>
      <c r="E33" s="148">
        <v>625315.125</v>
      </c>
      <c r="F33" s="148">
        <v>11383</v>
      </c>
      <c r="G33" s="148">
        <v>0</v>
      </c>
      <c r="H33" s="148">
        <v>97802.125</v>
      </c>
      <c r="I33" s="148">
        <v>14732.5</v>
      </c>
      <c r="J33" s="148">
        <v>38460.375</v>
      </c>
      <c r="K33" s="20" t="s">
        <v>5</v>
      </c>
    </row>
    <row r="34" spans="1:11" x14ac:dyDescent="0.25">
      <c r="A34" s="127" t="s">
        <v>60</v>
      </c>
      <c r="B34" s="148">
        <v>19250180</v>
      </c>
      <c r="C34" s="149">
        <v>93.036983909343675</v>
      </c>
      <c r="D34" s="148">
        <v>2697448</v>
      </c>
      <c r="E34" s="148">
        <v>3557358</v>
      </c>
      <c r="F34" s="148">
        <v>7993</v>
      </c>
      <c r="G34" s="148">
        <v>0</v>
      </c>
      <c r="H34" s="148">
        <v>194359</v>
      </c>
      <c r="I34" s="148">
        <v>80119</v>
      </c>
      <c r="J34" s="148">
        <v>94455</v>
      </c>
      <c r="K34" s="20" t="s">
        <v>5</v>
      </c>
    </row>
    <row r="35" spans="1:11" x14ac:dyDescent="0.25">
      <c r="A35" s="127" t="s">
        <v>61</v>
      </c>
      <c r="B35" s="148">
        <v>31953734</v>
      </c>
      <c r="C35" s="149">
        <v>100.68275409244403</v>
      </c>
      <c r="D35" s="148">
        <v>4454004</v>
      </c>
      <c r="E35" s="148">
        <v>3050533</v>
      </c>
      <c r="F35" s="148">
        <v>84746</v>
      </c>
      <c r="G35" s="148">
        <v>12500</v>
      </c>
      <c r="H35" s="148">
        <v>320696</v>
      </c>
      <c r="I35" s="148">
        <v>246171</v>
      </c>
      <c r="J35" s="148">
        <v>125692</v>
      </c>
      <c r="K35" s="20" t="s">
        <v>5</v>
      </c>
    </row>
    <row r="36" spans="1:11" x14ac:dyDescent="0.25">
      <c r="A36" s="127" t="s">
        <v>62</v>
      </c>
      <c r="B36" s="148">
        <v>8527947</v>
      </c>
      <c r="C36" s="149">
        <v>102.50435267582137</v>
      </c>
      <c r="D36" s="148">
        <v>1150244</v>
      </c>
      <c r="E36" s="148">
        <v>750919</v>
      </c>
      <c r="F36" s="148">
        <v>11789</v>
      </c>
      <c r="G36" s="148">
        <v>0</v>
      </c>
      <c r="H36" s="148">
        <v>586356</v>
      </c>
      <c r="I36" s="148">
        <v>7169</v>
      </c>
      <c r="J36" s="148">
        <v>40587</v>
      </c>
      <c r="K36" s="20" t="s">
        <v>5</v>
      </c>
    </row>
    <row r="37" spans="1:11" x14ac:dyDescent="0.25">
      <c r="A37" s="127" t="s">
        <v>63</v>
      </c>
      <c r="B37" s="148">
        <v>123438355.7356849</v>
      </c>
      <c r="C37" s="149">
        <v>101.87479061935805</v>
      </c>
      <c r="D37" s="148">
        <v>18174074.828891899</v>
      </c>
      <c r="E37" s="148">
        <v>13918343.266781149</v>
      </c>
      <c r="F37" s="148">
        <v>86010.580955999991</v>
      </c>
      <c r="G37" s="148">
        <v>0</v>
      </c>
      <c r="H37" s="148">
        <v>1033263.01901623</v>
      </c>
      <c r="I37" s="148">
        <v>558952.07142349996</v>
      </c>
      <c r="J37" s="148">
        <v>772146.19048927014</v>
      </c>
      <c r="K37" s="20" t="s">
        <v>5</v>
      </c>
    </row>
    <row r="38" spans="1:11" x14ac:dyDescent="0.25">
      <c r="A38" s="127" t="s">
        <v>64</v>
      </c>
      <c r="B38" s="148">
        <v>59573622.670424134</v>
      </c>
      <c r="C38" s="149">
        <v>102.63249373710626</v>
      </c>
      <c r="D38" s="148">
        <v>8103101.4170041196</v>
      </c>
      <c r="E38" s="148">
        <v>5541002.3338441905</v>
      </c>
      <c r="F38" s="148">
        <v>164974</v>
      </c>
      <c r="G38" s="148">
        <v>65011</v>
      </c>
      <c r="H38" s="148">
        <v>679247.65000731009</v>
      </c>
      <c r="I38" s="148">
        <v>229785.66669458</v>
      </c>
      <c r="J38" s="148">
        <v>259198.00835256997</v>
      </c>
      <c r="K38" s="20" t="s">
        <v>5</v>
      </c>
    </row>
    <row r="39" spans="1:11" x14ac:dyDescent="0.25">
      <c r="A39" s="127" t="s">
        <v>247</v>
      </c>
      <c r="B39" s="148">
        <v>112258198</v>
      </c>
      <c r="C39" s="149">
        <v>92.940434764383724</v>
      </c>
      <c r="D39" s="148">
        <v>19977024</v>
      </c>
      <c r="E39" s="148">
        <v>15314964</v>
      </c>
      <c r="F39" s="148">
        <v>127246</v>
      </c>
      <c r="G39" s="148">
        <v>0</v>
      </c>
      <c r="H39" s="148">
        <v>988670</v>
      </c>
      <c r="I39" s="148">
        <v>459075</v>
      </c>
      <c r="J39" s="148">
        <v>550186</v>
      </c>
      <c r="K39" s="20" t="s">
        <v>5</v>
      </c>
    </row>
    <row r="40" spans="1:11" x14ac:dyDescent="0.25">
      <c r="A40" s="127" t="s">
        <v>65</v>
      </c>
      <c r="B40" s="148">
        <v>132764672.97685128</v>
      </c>
      <c r="C40" s="149">
        <v>100.72189906864368</v>
      </c>
      <c r="D40" s="148">
        <v>19533429.006577194</v>
      </c>
      <c r="E40" s="148">
        <v>8184322.0775473015</v>
      </c>
      <c r="F40" s="148">
        <v>33987.666663330005</v>
      </c>
      <c r="G40" s="148">
        <v>67377</v>
      </c>
      <c r="H40" s="148">
        <v>1384781.9984074498</v>
      </c>
      <c r="I40" s="148">
        <v>631274.72321457998</v>
      </c>
      <c r="J40" s="148">
        <v>806563.51470810024</v>
      </c>
      <c r="K40" s="20" t="s">
        <v>5</v>
      </c>
    </row>
    <row r="41" spans="1:11" x14ac:dyDescent="0.25">
      <c r="A41" s="127" t="s">
        <v>66</v>
      </c>
      <c r="B41" s="148">
        <v>52389413.643319085</v>
      </c>
      <c r="C41" s="149">
        <v>94.90032985981091</v>
      </c>
      <c r="D41" s="148">
        <v>5853301.6341087008</v>
      </c>
      <c r="E41" s="148">
        <v>4095630.6498516006</v>
      </c>
      <c r="F41" s="148">
        <v>10828.444438619999</v>
      </c>
      <c r="G41" s="148">
        <v>78510</v>
      </c>
      <c r="H41" s="148">
        <v>213605.09518916</v>
      </c>
      <c r="I41" s="148">
        <v>274758.28570342</v>
      </c>
      <c r="J41" s="148">
        <v>238185.23806719997</v>
      </c>
      <c r="K41" s="20" t="s">
        <v>5</v>
      </c>
    </row>
    <row r="42" spans="1:11" x14ac:dyDescent="0.25">
      <c r="A42" s="127" t="s">
        <v>67</v>
      </c>
      <c r="B42" s="148">
        <v>130497784.51620927</v>
      </c>
      <c r="C42" s="149">
        <v>100.86107477815318</v>
      </c>
      <c r="D42" s="148">
        <v>17111083.111761622</v>
      </c>
      <c r="E42" s="148">
        <v>15812537.149873456</v>
      </c>
      <c r="F42" s="148">
        <v>70272</v>
      </c>
      <c r="G42" s="148">
        <v>20256.999961200003</v>
      </c>
      <c r="H42" s="148">
        <v>1056776.5937444698</v>
      </c>
      <c r="I42" s="148">
        <v>491215.6</v>
      </c>
      <c r="J42" s="148">
        <v>592549.15408297011</v>
      </c>
      <c r="K42" s="20" t="s">
        <v>5</v>
      </c>
    </row>
    <row r="43" spans="1:11" x14ac:dyDescent="0.25">
      <c r="A43" s="127" t="s">
        <v>68</v>
      </c>
      <c r="B43" s="148">
        <v>175975237.66463605</v>
      </c>
      <c r="C43" s="149">
        <v>100.27017581267459</v>
      </c>
      <c r="D43" s="148">
        <v>27015960.999893375</v>
      </c>
      <c r="E43" s="148">
        <v>14838860.908353103</v>
      </c>
      <c r="F43" s="148">
        <v>71110.875</v>
      </c>
      <c r="G43" s="148">
        <v>1215091</v>
      </c>
      <c r="H43" s="148">
        <v>1638862.58325188</v>
      </c>
      <c r="I43" s="148">
        <v>1910331.1168004698</v>
      </c>
      <c r="J43" s="148">
        <v>969437.07499581005</v>
      </c>
      <c r="K43" s="20" t="s">
        <v>5</v>
      </c>
    </row>
    <row r="44" spans="1:11" x14ac:dyDescent="0.25">
      <c r="A44" s="127" t="s">
        <v>69</v>
      </c>
      <c r="B44" s="148">
        <v>389437935.8191129</v>
      </c>
      <c r="C44" s="149">
        <v>104.90519885560889</v>
      </c>
      <c r="D44" s="148">
        <v>52960497.581693187</v>
      </c>
      <c r="E44" s="148">
        <v>52831566.33221744</v>
      </c>
      <c r="F44" s="148">
        <v>125044.83332838</v>
      </c>
      <c r="G44" s="148">
        <v>0</v>
      </c>
      <c r="H44" s="148">
        <v>1044866.83322586</v>
      </c>
      <c r="I44" s="148">
        <v>1941325.4165399298</v>
      </c>
      <c r="J44" s="148">
        <v>1670777.9999279201</v>
      </c>
      <c r="K44" s="20" t="s">
        <v>5</v>
      </c>
    </row>
    <row r="45" spans="1:11" x14ac:dyDescent="0.25">
      <c r="A45" s="127" t="s">
        <v>70</v>
      </c>
      <c r="B45" s="148">
        <v>17090228</v>
      </c>
      <c r="C45" s="149">
        <v>115.69107469820534</v>
      </c>
      <c r="D45" s="148">
        <v>2175800</v>
      </c>
      <c r="E45" s="148">
        <v>2490670</v>
      </c>
      <c r="F45" s="148">
        <v>16521</v>
      </c>
      <c r="G45" s="148">
        <v>0</v>
      </c>
      <c r="H45" s="148">
        <v>472209</v>
      </c>
      <c r="I45" s="148">
        <v>35306</v>
      </c>
      <c r="J45" s="148">
        <v>58115</v>
      </c>
      <c r="K45" s="20" t="s">
        <v>5</v>
      </c>
    </row>
    <row r="46" spans="1:11" x14ac:dyDescent="0.25">
      <c r="A46" s="127" t="s">
        <v>71</v>
      </c>
      <c r="B46" s="148">
        <v>35575579.998698011</v>
      </c>
      <c r="C46" s="149">
        <v>99.112683555835005</v>
      </c>
      <c r="D46" s="148">
        <v>5060037.5553809693</v>
      </c>
      <c r="E46" s="148">
        <v>2835369.2221470503</v>
      </c>
      <c r="F46" s="148">
        <v>23186.55555452</v>
      </c>
      <c r="G46" s="148">
        <v>0</v>
      </c>
      <c r="H46" s="148">
        <v>233136.55553227002</v>
      </c>
      <c r="I46" s="148">
        <v>74120.333332130002</v>
      </c>
      <c r="J46" s="148">
        <v>213554.44443933998</v>
      </c>
      <c r="K46" s="20" t="s">
        <v>5</v>
      </c>
    </row>
    <row r="47" spans="1:11" x14ac:dyDescent="0.25">
      <c r="A47" s="127" t="s">
        <v>72</v>
      </c>
      <c r="B47" s="148">
        <v>14384473.430674771</v>
      </c>
      <c r="C47" s="149">
        <v>97.579355404129103</v>
      </c>
      <c r="D47" s="148">
        <v>1867073.4288111201</v>
      </c>
      <c r="E47" s="148">
        <v>1661471.1431525601</v>
      </c>
      <c r="F47" s="148">
        <v>0</v>
      </c>
      <c r="G47" s="148">
        <v>0</v>
      </c>
      <c r="H47" s="148">
        <v>131198.00002711001</v>
      </c>
      <c r="I47" s="148">
        <v>31763.57143394</v>
      </c>
      <c r="J47" s="148">
        <v>64989.000003710004</v>
      </c>
      <c r="K47" s="20" t="s">
        <v>5</v>
      </c>
    </row>
    <row r="48" spans="1:11" x14ac:dyDescent="0.25">
      <c r="A48" s="127" t="s">
        <v>73</v>
      </c>
      <c r="B48" s="148">
        <v>49941258.050520979</v>
      </c>
      <c r="C48" s="149">
        <v>105.31627788278799</v>
      </c>
      <c r="D48" s="148">
        <v>6345271.4993399605</v>
      </c>
      <c r="E48" s="148">
        <v>6034061.2774235001</v>
      </c>
      <c r="F48" s="148">
        <v>175664.88888211999</v>
      </c>
      <c r="G48" s="148">
        <v>448575</v>
      </c>
      <c r="H48" s="148">
        <v>841682.38885748002</v>
      </c>
      <c r="I48" s="148">
        <v>383363</v>
      </c>
      <c r="J48" s="148">
        <v>215041.33332516</v>
      </c>
      <c r="K48" s="20" t="s">
        <v>5</v>
      </c>
    </row>
    <row r="49" spans="1:11" x14ac:dyDescent="0.25">
      <c r="A49" s="145"/>
      <c r="B49" s="148"/>
      <c r="C49" s="149"/>
      <c r="D49" s="148"/>
      <c r="E49" s="148"/>
      <c r="F49" s="148"/>
      <c r="G49" s="148"/>
      <c r="H49" s="148"/>
      <c r="I49" s="148"/>
      <c r="J49" s="148"/>
      <c r="K49" s="20" t="s">
        <v>5</v>
      </c>
    </row>
    <row r="50" spans="1:11" x14ac:dyDescent="0.25">
      <c r="A50" s="142" t="s">
        <v>74</v>
      </c>
      <c r="B50" s="143">
        <v>93980129.996230587</v>
      </c>
      <c r="C50" s="144">
        <v>102.45072944539271</v>
      </c>
      <c r="D50" s="143">
        <v>13551497.999506749</v>
      </c>
      <c r="E50" s="143">
        <v>13537568.99941298</v>
      </c>
      <c r="F50" s="143">
        <v>1266959.9999553801</v>
      </c>
      <c r="G50" s="143">
        <v>194280.66654736002</v>
      </c>
      <c r="H50" s="143">
        <v>2833635.9996207901</v>
      </c>
      <c r="I50" s="143">
        <v>747099.66662583</v>
      </c>
      <c r="J50" s="143">
        <v>348306.33332295</v>
      </c>
      <c r="K50" s="20" t="s">
        <v>5</v>
      </c>
    </row>
    <row r="51" spans="1:11" x14ac:dyDescent="0.25">
      <c r="A51" s="127" t="s">
        <v>75</v>
      </c>
      <c r="B51" s="148">
        <v>93980129.996230587</v>
      </c>
      <c r="C51" s="149">
        <v>102.45072944539271</v>
      </c>
      <c r="D51" s="148">
        <v>13551497.999506749</v>
      </c>
      <c r="E51" s="148">
        <v>13537568.99941298</v>
      </c>
      <c r="F51" s="148">
        <v>1266959.9999553801</v>
      </c>
      <c r="G51" s="148">
        <v>194280.66654736002</v>
      </c>
      <c r="H51" s="148">
        <v>2833635.9996207901</v>
      </c>
      <c r="I51" s="148">
        <v>747099.66662583</v>
      </c>
      <c r="J51" s="148">
        <v>348306.33332295</v>
      </c>
      <c r="K51" s="20" t="s">
        <v>5</v>
      </c>
    </row>
    <row r="52" spans="1:11" x14ac:dyDescent="0.25">
      <c r="A52" s="145"/>
      <c r="B52" s="143"/>
      <c r="C52" s="144"/>
      <c r="D52" s="143"/>
      <c r="E52" s="143"/>
      <c r="F52" s="143"/>
      <c r="G52" s="143"/>
      <c r="H52" s="143"/>
      <c r="I52" s="143"/>
      <c r="J52" s="143"/>
      <c r="K52" s="20" t="s">
        <v>5</v>
      </c>
    </row>
    <row r="53" spans="1:11" x14ac:dyDescent="0.25">
      <c r="A53" s="142" t="s">
        <v>76</v>
      </c>
      <c r="B53" s="143">
        <v>78334773.25</v>
      </c>
      <c r="C53" s="144">
        <v>105.04224752773015</v>
      </c>
      <c r="D53" s="143">
        <v>11506962.5</v>
      </c>
      <c r="E53" s="143">
        <v>8580547.125</v>
      </c>
      <c r="F53" s="143">
        <v>673155.5</v>
      </c>
      <c r="G53" s="143">
        <v>0</v>
      </c>
      <c r="H53" s="143">
        <v>1169628.625</v>
      </c>
      <c r="I53" s="143">
        <v>339557</v>
      </c>
      <c r="J53" s="143">
        <v>372096.5</v>
      </c>
      <c r="K53" s="20" t="s">
        <v>5</v>
      </c>
    </row>
    <row r="54" spans="1:11" x14ac:dyDescent="0.25">
      <c r="A54" s="127" t="s">
        <v>77</v>
      </c>
      <c r="B54" s="148">
        <v>41783617</v>
      </c>
      <c r="C54" s="149">
        <v>106.82405223975154</v>
      </c>
      <c r="D54" s="148">
        <v>7463404</v>
      </c>
      <c r="E54" s="148">
        <v>5796840</v>
      </c>
      <c r="F54" s="148">
        <v>531089</v>
      </c>
      <c r="G54" s="148">
        <v>0</v>
      </c>
      <c r="H54" s="148">
        <v>495020</v>
      </c>
      <c r="I54" s="148">
        <v>203832</v>
      </c>
      <c r="J54" s="148">
        <v>182391</v>
      </c>
      <c r="K54" s="20" t="s">
        <v>5</v>
      </c>
    </row>
    <row r="55" spans="1:11" x14ac:dyDescent="0.25">
      <c r="A55" s="127" t="s">
        <v>78</v>
      </c>
      <c r="B55" s="148">
        <v>713085</v>
      </c>
      <c r="C55" s="149">
        <v>91.371134007408756</v>
      </c>
      <c r="D55" s="148">
        <v>91922</v>
      </c>
      <c r="E55" s="148">
        <v>16946</v>
      </c>
      <c r="F55" s="148">
        <v>2643</v>
      </c>
      <c r="G55" s="148">
        <v>0</v>
      </c>
      <c r="H55" s="148">
        <v>4309</v>
      </c>
      <c r="I55" s="148">
        <v>0</v>
      </c>
      <c r="J55" s="148">
        <v>5303</v>
      </c>
      <c r="K55" s="20" t="s">
        <v>5</v>
      </c>
    </row>
    <row r="56" spans="1:11" x14ac:dyDescent="0.25">
      <c r="A56" s="127" t="s">
        <v>79</v>
      </c>
      <c r="B56" s="148">
        <v>35334435.25</v>
      </c>
      <c r="C56" s="149">
        <v>103.63165896240147</v>
      </c>
      <c r="D56" s="148">
        <v>3897621.5</v>
      </c>
      <c r="E56" s="148">
        <v>2713352.125</v>
      </c>
      <c r="F56" s="148">
        <v>137887.5</v>
      </c>
      <c r="G56" s="148">
        <v>0</v>
      </c>
      <c r="H56" s="148">
        <v>658959.625</v>
      </c>
      <c r="I56" s="148">
        <v>135725</v>
      </c>
      <c r="J56" s="148">
        <v>182662.5</v>
      </c>
      <c r="K56" s="20" t="s">
        <v>5</v>
      </c>
    </row>
    <row r="57" spans="1:11" x14ac:dyDescent="0.25">
      <c r="A57" s="127" t="s">
        <v>80</v>
      </c>
      <c r="B57" s="148">
        <v>503636</v>
      </c>
      <c r="C57" s="149">
        <v>86.311903713237371</v>
      </c>
      <c r="D57" s="148">
        <v>54015</v>
      </c>
      <c r="E57" s="148">
        <v>53409</v>
      </c>
      <c r="F57" s="148">
        <v>1536</v>
      </c>
      <c r="G57" s="148">
        <v>0</v>
      </c>
      <c r="H57" s="148">
        <v>11340</v>
      </c>
      <c r="I57" s="148">
        <v>0</v>
      </c>
      <c r="J57" s="148">
        <v>1740</v>
      </c>
      <c r="K57" s="20" t="s">
        <v>5</v>
      </c>
    </row>
    <row r="58" spans="1:11" x14ac:dyDescent="0.25">
      <c r="A58" s="145"/>
      <c r="B58" s="148"/>
      <c r="C58" s="149"/>
      <c r="D58" s="148"/>
      <c r="E58" s="148"/>
      <c r="F58" s="148"/>
      <c r="G58" s="148"/>
      <c r="H58" s="148"/>
      <c r="I58" s="148"/>
      <c r="J58" s="148"/>
      <c r="K58" s="20" t="s">
        <v>5</v>
      </c>
    </row>
    <row r="59" spans="1:11" x14ac:dyDescent="0.25">
      <c r="A59" s="142" t="s">
        <v>81</v>
      </c>
      <c r="B59" s="143">
        <v>135013212.02618033</v>
      </c>
      <c r="C59" s="144">
        <v>99.49648503096158</v>
      </c>
      <c r="D59" s="143">
        <v>17313855.095426083</v>
      </c>
      <c r="E59" s="143">
        <v>10997228.688391481</v>
      </c>
      <c r="F59" s="143">
        <v>155148.24847200001</v>
      </c>
      <c r="G59" s="143">
        <v>301385.90915199998</v>
      </c>
      <c r="H59" s="143">
        <v>2369046.0663490202</v>
      </c>
      <c r="I59" s="143">
        <v>442852.03635459993</v>
      </c>
      <c r="J59" s="143">
        <v>596857.11849890999</v>
      </c>
      <c r="K59" s="20" t="s">
        <v>5</v>
      </c>
    </row>
    <row r="60" spans="1:11" x14ac:dyDescent="0.25">
      <c r="A60" s="127" t="s">
        <v>82</v>
      </c>
      <c r="B60" s="148">
        <v>29040288.552357759</v>
      </c>
      <c r="C60" s="149">
        <v>98.230905330189387</v>
      </c>
      <c r="D60" s="148">
        <v>3093000.1826476404</v>
      </c>
      <c r="E60" s="148">
        <v>894531.18191792001</v>
      </c>
      <c r="F60" s="148">
        <v>1554.5454552000001</v>
      </c>
      <c r="G60" s="148">
        <v>146194.90915200001</v>
      </c>
      <c r="H60" s="148">
        <v>645998.27287684008</v>
      </c>
      <c r="I60" s="148">
        <v>71456.000019839994</v>
      </c>
      <c r="J60" s="148">
        <v>117037.90912719999</v>
      </c>
      <c r="K60" s="20" t="s">
        <v>5</v>
      </c>
    </row>
    <row r="61" spans="1:11" x14ac:dyDescent="0.25">
      <c r="A61" s="127" t="s">
        <v>83</v>
      </c>
      <c r="B61" s="148">
        <v>62336493.90838629</v>
      </c>
      <c r="C61" s="149">
        <v>102.2823100286183</v>
      </c>
      <c r="D61" s="148">
        <v>9246807.3328111116</v>
      </c>
      <c r="E61" s="148">
        <v>6681906.5108121596</v>
      </c>
      <c r="F61" s="148">
        <v>36737.0666557</v>
      </c>
      <c r="G61" s="148">
        <v>146400</v>
      </c>
      <c r="H61" s="148">
        <v>941617.19995207991</v>
      </c>
      <c r="I61" s="148">
        <v>332674.39997491997</v>
      </c>
      <c r="J61" s="148">
        <v>250462.86665139001</v>
      </c>
      <c r="K61" s="20" t="s">
        <v>5</v>
      </c>
    </row>
    <row r="62" spans="1:11" x14ac:dyDescent="0.25">
      <c r="A62" s="127" t="s">
        <v>84</v>
      </c>
      <c r="B62" s="148">
        <v>43636429.565436266</v>
      </c>
      <c r="C62" s="149">
        <v>96.56716940397709</v>
      </c>
      <c r="D62" s="148">
        <v>4974047.5799673321</v>
      </c>
      <c r="E62" s="148">
        <v>3420790.9956614003</v>
      </c>
      <c r="F62" s="148">
        <v>116856.6363611</v>
      </c>
      <c r="G62" s="148">
        <v>8791</v>
      </c>
      <c r="H62" s="148">
        <v>781430.5935201</v>
      </c>
      <c r="I62" s="148">
        <v>38721.636359839998</v>
      </c>
      <c r="J62" s="148">
        <v>229356.34272031998</v>
      </c>
      <c r="K62" s="20" t="s">
        <v>5</v>
      </c>
    </row>
    <row r="63" spans="1:11" x14ac:dyDescent="0.25">
      <c r="A63" s="145"/>
      <c r="B63" s="148"/>
      <c r="C63" s="149"/>
      <c r="D63" s="148"/>
      <c r="E63" s="148"/>
      <c r="F63" s="148"/>
      <c r="G63" s="148"/>
      <c r="H63" s="148"/>
      <c r="I63" s="148"/>
      <c r="J63" s="148"/>
      <c r="K63" s="20" t="s">
        <v>5</v>
      </c>
    </row>
    <row r="64" spans="1:11" x14ac:dyDescent="0.25">
      <c r="A64" s="142" t="s">
        <v>85</v>
      </c>
      <c r="B64" s="143">
        <v>531655480.75015479</v>
      </c>
      <c r="C64" s="144">
        <v>108.53973106689739</v>
      </c>
      <c r="D64" s="143">
        <v>52501171.413048804</v>
      </c>
      <c r="E64" s="143">
        <v>52303996.649932161</v>
      </c>
      <c r="F64" s="143">
        <v>191973.47892691998</v>
      </c>
      <c r="G64" s="143">
        <v>1146459</v>
      </c>
      <c r="H64" s="143">
        <v>14473624.952146921</v>
      </c>
      <c r="I64" s="143">
        <v>1264179.4443330201</v>
      </c>
      <c r="J64" s="143">
        <v>2311480.2279356597</v>
      </c>
      <c r="K64" s="20" t="s">
        <v>5</v>
      </c>
    </row>
    <row r="65" spans="1:11" x14ac:dyDescent="0.25">
      <c r="A65" s="127" t="s">
        <v>86</v>
      </c>
      <c r="B65" s="148">
        <v>49563072.021507494</v>
      </c>
      <c r="C65" s="149">
        <v>106.74682518666911</v>
      </c>
      <c r="D65" s="148">
        <v>5482650.5800771005</v>
      </c>
      <c r="E65" s="148">
        <v>5128051.257545081</v>
      </c>
      <c r="F65" s="148">
        <v>43114.470598300002</v>
      </c>
      <c r="G65" s="148">
        <v>86500</v>
      </c>
      <c r="H65" s="148">
        <v>923671.51627878996</v>
      </c>
      <c r="I65" s="148">
        <v>195597.18823606</v>
      </c>
      <c r="J65" s="148">
        <v>420005.89758010005</v>
      </c>
      <c r="K65" s="20" t="s">
        <v>5</v>
      </c>
    </row>
    <row r="66" spans="1:11" x14ac:dyDescent="0.25">
      <c r="A66" s="127" t="s">
        <v>87</v>
      </c>
      <c r="B66" s="148">
        <v>240339985.23691016</v>
      </c>
      <c r="C66" s="149">
        <v>110.06839130729291</v>
      </c>
      <c r="D66" s="148">
        <v>24722047.314377725</v>
      </c>
      <c r="E66" s="148">
        <v>33338152.729386412</v>
      </c>
      <c r="F66" s="148">
        <v>64525.008328619995</v>
      </c>
      <c r="G66" s="148">
        <v>758509</v>
      </c>
      <c r="H66" s="148">
        <v>4570181.0664623706</v>
      </c>
      <c r="I66" s="148">
        <v>568072.22038416006</v>
      </c>
      <c r="J66" s="148">
        <v>741337.11251772975</v>
      </c>
      <c r="K66" s="20" t="s">
        <v>5</v>
      </c>
    </row>
    <row r="67" spans="1:11" x14ac:dyDescent="0.25">
      <c r="A67" s="127" t="s">
        <v>88</v>
      </c>
      <c r="B67" s="148">
        <v>241752423.49173713</v>
      </c>
      <c r="C67" s="149">
        <v>107.42639454244143</v>
      </c>
      <c r="D67" s="148">
        <v>22296473.518593978</v>
      </c>
      <c r="E67" s="148">
        <v>13837792.663000662</v>
      </c>
      <c r="F67" s="148">
        <v>84334</v>
      </c>
      <c r="G67" s="148">
        <v>301450</v>
      </c>
      <c r="H67" s="148">
        <v>8979772.3694057595</v>
      </c>
      <c r="I67" s="148">
        <v>500510.03571279999</v>
      </c>
      <c r="J67" s="148">
        <v>1150137.2178378298</v>
      </c>
      <c r="K67" s="20" t="s">
        <v>5</v>
      </c>
    </row>
    <row r="68" spans="1:11" x14ac:dyDescent="0.25">
      <c r="A68" s="145"/>
      <c r="B68" s="148"/>
      <c r="C68" s="149"/>
      <c r="D68" s="148"/>
      <c r="E68" s="148"/>
      <c r="F68" s="148"/>
      <c r="G68" s="148"/>
      <c r="H68" s="148"/>
      <c r="I68" s="148"/>
      <c r="J68" s="148"/>
      <c r="K68" s="20" t="s">
        <v>5</v>
      </c>
    </row>
    <row r="69" spans="1:11" x14ac:dyDescent="0.25">
      <c r="A69" s="142" t="s">
        <v>89</v>
      </c>
      <c r="B69" s="143">
        <v>375426331.79647291</v>
      </c>
      <c r="C69" s="144">
        <v>110.22796816547296</v>
      </c>
      <c r="D69" s="143">
        <v>48631204.107448846</v>
      </c>
      <c r="E69" s="143">
        <v>22394641.106479142</v>
      </c>
      <c r="F69" s="143">
        <v>1725536.6153845601</v>
      </c>
      <c r="G69" s="143">
        <v>212654</v>
      </c>
      <c r="H69" s="143">
        <v>6217139.2772872392</v>
      </c>
      <c r="I69" s="143">
        <v>1284408.2692299599</v>
      </c>
      <c r="J69" s="143">
        <v>1784878.1940191798</v>
      </c>
      <c r="K69" s="20" t="s">
        <v>5</v>
      </c>
    </row>
    <row r="70" spans="1:11" x14ac:dyDescent="0.25">
      <c r="A70" s="127" t="s">
        <v>90</v>
      </c>
      <c r="B70" s="148">
        <v>176914467.92848325</v>
      </c>
      <c r="C70" s="149">
        <v>110.22002065508407</v>
      </c>
      <c r="D70" s="148">
        <v>22486330.736395106</v>
      </c>
      <c r="E70" s="148">
        <v>7069785.1923038596</v>
      </c>
      <c r="F70" s="148">
        <v>1145792.6153845601</v>
      </c>
      <c r="G70" s="148">
        <v>212654</v>
      </c>
      <c r="H70" s="148">
        <v>1589089.8916517398</v>
      </c>
      <c r="I70" s="148">
        <v>590815.76922995993</v>
      </c>
      <c r="J70" s="148">
        <v>819886.50832604</v>
      </c>
      <c r="K70" s="20" t="s">
        <v>5</v>
      </c>
    </row>
    <row r="71" spans="1:11" x14ac:dyDescent="0.25">
      <c r="A71" s="127" t="s">
        <v>91</v>
      </c>
      <c r="B71" s="148">
        <v>1680122</v>
      </c>
      <c r="C71" s="149">
        <v>137.59097337726098</v>
      </c>
      <c r="D71" s="148">
        <v>194079</v>
      </c>
      <c r="E71" s="148">
        <v>488703</v>
      </c>
      <c r="F71" s="148">
        <v>2443</v>
      </c>
      <c r="G71" s="148">
        <v>0</v>
      </c>
      <c r="H71" s="148">
        <v>39972</v>
      </c>
      <c r="I71" s="148">
        <v>15917</v>
      </c>
      <c r="J71" s="148">
        <v>5662</v>
      </c>
      <c r="K71" s="20" t="s">
        <v>5</v>
      </c>
    </row>
    <row r="72" spans="1:11" x14ac:dyDescent="0.25">
      <c r="A72" s="127" t="s">
        <v>92</v>
      </c>
      <c r="B72" s="148">
        <v>3137634</v>
      </c>
      <c r="C72" s="149">
        <v>91.144131716018933</v>
      </c>
      <c r="D72" s="148">
        <v>369284</v>
      </c>
      <c r="E72" s="148">
        <v>587353</v>
      </c>
      <c r="F72" s="148">
        <v>0</v>
      </c>
      <c r="G72" s="148">
        <v>0</v>
      </c>
      <c r="H72" s="148">
        <v>22662</v>
      </c>
      <c r="I72" s="148">
        <v>0</v>
      </c>
      <c r="J72" s="148">
        <v>3246</v>
      </c>
      <c r="K72" s="20" t="s">
        <v>5</v>
      </c>
    </row>
    <row r="73" spans="1:11" x14ac:dyDescent="0.25">
      <c r="A73" s="127" t="s">
        <v>93</v>
      </c>
      <c r="B73" s="148">
        <v>153063865.86798966</v>
      </c>
      <c r="C73" s="149">
        <v>110.28056548323815</v>
      </c>
      <c r="D73" s="148">
        <v>20212259.37105374</v>
      </c>
      <c r="E73" s="148">
        <v>11959664.914175281</v>
      </c>
      <c r="F73" s="148">
        <v>563036</v>
      </c>
      <c r="G73" s="148">
        <v>0</v>
      </c>
      <c r="H73" s="148">
        <v>2008273.3856354998</v>
      </c>
      <c r="I73" s="148">
        <v>392347.5</v>
      </c>
      <c r="J73" s="148">
        <v>753269.68569313991</v>
      </c>
      <c r="K73" s="20" t="s">
        <v>5</v>
      </c>
    </row>
    <row r="74" spans="1:11" x14ac:dyDescent="0.25">
      <c r="A74" s="127" t="s">
        <v>94</v>
      </c>
      <c r="B74" s="148">
        <v>40630242</v>
      </c>
      <c r="C74" s="149">
        <v>110.944983766986</v>
      </c>
      <c r="D74" s="148">
        <v>5369251</v>
      </c>
      <c r="E74" s="148">
        <v>2289135</v>
      </c>
      <c r="F74" s="148">
        <v>14265</v>
      </c>
      <c r="G74" s="148">
        <v>0</v>
      </c>
      <c r="H74" s="148">
        <v>2557142</v>
      </c>
      <c r="I74" s="148">
        <v>285328</v>
      </c>
      <c r="J74" s="148">
        <v>202814</v>
      </c>
      <c r="K74" s="20" t="s">
        <v>5</v>
      </c>
    </row>
    <row r="75" spans="1:11" x14ac:dyDescent="0.25">
      <c r="A75" s="145"/>
      <c r="B75" s="148"/>
      <c r="C75" s="149"/>
      <c r="D75" s="148"/>
      <c r="E75" s="148"/>
      <c r="F75" s="148"/>
      <c r="G75" s="148"/>
      <c r="H75" s="148"/>
      <c r="I75" s="148"/>
      <c r="J75" s="148"/>
      <c r="K75" s="20" t="s">
        <v>5</v>
      </c>
    </row>
    <row r="76" spans="1:11" x14ac:dyDescent="0.25">
      <c r="A76" s="142" t="s">
        <v>95</v>
      </c>
      <c r="B76" s="143">
        <v>53742518.383797303</v>
      </c>
      <c r="C76" s="144">
        <v>117.23642343908631</v>
      </c>
      <c r="D76" s="143">
        <v>5414801.201669001</v>
      </c>
      <c r="E76" s="143">
        <v>3008795.8571281601</v>
      </c>
      <c r="F76" s="143">
        <v>6418</v>
      </c>
      <c r="G76" s="143">
        <v>0</v>
      </c>
      <c r="H76" s="143">
        <v>2819871.5332013103</v>
      </c>
      <c r="I76" s="143">
        <v>40328</v>
      </c>
      <c r="J76" s="143">
        <v>205543.42378866998</v>
      </c>
      <c r="K76" s="20" t="s">
        <v>5</v>
      </c>
    </row>
    <row r="77" spans="1:11" x14ac:dyDescent="0.25">
      <c r="A77" s="127" t="s">
        <v>96</v>
      </c>
      <c r="B77" s="148">
        <v>25923072.884472895</v>
      </c>
      <c r="C77" s="149">
        <v>124.63315375647271</v>
      </c>
      <c r="D77" s="148">
        <v>2556552.62838443</v>
      </c>
      <c r="E77" s="148">
        <v>2512728.4714199998</v>
      </c>
      <c r="F77" s="148">
        <v>5931</v>
      </c>
      <c r="G77" s="148">
        <v>0</v>
      </c>
      <c r="H77" s="148">
        <v>950370.76425280015</v>
      </c>
      <c r="I77" s="148">
        <v>9236</v>
      </c>
      <c r="J77" s="148">
        <v>104146.12856647001</v>
      </c>
      <c r="K77" s="20" t="s">
        <v>5</v>
      </c>
    </row>
    <row r="78" spans="1:11" x14ac:dyDescent="0.25">
      <c r="A78" s="127" t="s">
        <v>97</v>
      </c>
      <c r="B78" s="148">
        <v>27819445.499324411</v>
      </c>
      <c r="C78" s="149">
        <v>111.09272579108931</v>
      </c>
      <c r="D78" s="148">
        <v>2858248.5732845711</v>
      </c>
      <c r="E78" s="148">
        <v>496067.38570816</v>
      </c>
      <c r="F78" s="148">
        <v>487</v>
      </c>
      <c r="G78" s="148">
        <v>0</v>
      </c>
      <c r="H78" s="148">
        <v>1869500.7689485101</v>
      </c>
      <c r="I78" s="148">
        <v>31092</v>
      </c>
      <c r="J78" s="148">
        <v>101397.29522219999</v>
      </c>
      <c r="K78" s="20" t="s">
        <v>5</v>
      </c>
    </row>
    <row r="79" spans="1:11" x14ac:dyDescent="0.25">
      <c r="A79" s="145"/>
      <c r="B79" s="148"/>
      <c r="C79" s="149"/>
      <c r="D79" s="148"/>
      <c r="E79" s="148"/>
      <c r="F79" s="148"/>
      <c r="G79" s="148"/>
      <c r="H79" s="148"/>
      <c r="I79" s="148"/>
      <c r="J79" s="148"/>
      <c r="K79" s="20" t="s">
        <v>5</v>
      </c>
    </row>
    <row r="80" spans="1:11" x14ac:dyDescent="0.25">
      <c r="A80" s="142" t="s">
        <v>98</v>
      </c>
      <c r="B80" s="143">
        <v>297806006.19724065</v>
      </c>
      <c r="C80" s="144">
        <v>108.08640741687019</v>
      </c>
      <c r="D80" s="143">
        <v>32112956.910304811</v>
      </c>
      <c r="E80" s="143">
        <v>29324442.398592748</v>
      </c>
      <c r="F80" s="143">
        <v>1917885.8000336499</v>
      </c>
      <c r="G80" s="143">
        <v>144118</v>
      </c>
      <c r="H80" s="143">
        <v>2949371.9153322806</v>
      </c>
      <c r="I80" s="143">
        <v>1673450</v>
      </c>
      <c r="J80" s="143">
        <v>729820.45456264005</v>
      </c>
      <c r="K80" s="20" t="s">
        <v>5</v>
      </c>
    </row>
    <row r="81" spans="1:11" x14ac:dyDescent="0.25">
      <c r="A81" s="127" t="s">
        <v>99</v>
      </c>
      <c r="B81" s="148">
        <v>10981093.998765999</v>
      </c>
      <c r="C81" s="149">
        <v>100.13254476232032</v>
      </c>
      <c r="D81" s="148">
        <v>1019261.66659623</v>
      </c>
      <c r="E81" s="148">
        <v>786301</v>
      </c>
      <c r="F81" s="148">
        <v>21452</v>
      </c>
      <c r="G81" s="148">
        <v>0</v>
      </c>
      <c r="H81" s="148">
        <v>332218.33325720998</v>
      </c>
      <c r="I81" s="148">
        <v>79313</v>
      </c>
      <c r="J81" s="148">
        <v>25908.66666277</v>
      </c>
      <c r="K81" s="20" t="s">
        <v>5</v>
      </c>
    </row>
    <row r="82" spans="1:11" x14ac:dyDescent="0.25">
      <c r="A82" s="127" t="s">
        <v>100</v>
      </c>
      <c r="B82" s="148">
        <v>4146692</v>
      </c>
      <c r="C82" s="149">
        <v>100.44772442480505</v>
      </c>
      <c r="D82" s="148">
        <v>473841</v>
      </c>
      <c r="E82" s="148">
        <v>422186</v>
      </c>
      <c r="F82" s="148">
        <v>4866</v>
      </c>
      <c r="G82" s="148">
        <v>0</v>
      </c>
      <c r="H82" s="148">
        <v>241507</v>
      </c>
      <c r="I82" s="148">
        <v>0</v>
      </c>
      <c r="J82" s="148">
        <v>6369</v>
      </c>
      <c r="K82" s="20" t="s">
        <v>5</v>
      </c>
    </row>
    <row r="83" spans="1:11" x14ac:dyDescent="0.25">
      <c r="A83" s="127" t="s">
        <v>101</v>
      </c>
      <c r="B83" s="148">
        <v>10010779</v>
      </c>
      <c r="C83" s="149">
        <v>104.24756505593629</v>
      </c>
      <c r="D83" s="148">
        <v>927752</v>
      </c>
      <c r="E83" s="148">
        <v>729465</v>
      </c>
      <c r="F83" s="148">
        <v>8200</v>
      </c>
      <c r="G83" s="148">
        <v>0</v>
      </c>
      <c r="H83" s="148">
        <v>173555</v>
      </c>
      <c r="I83" s="148">
        <v>26966</v>
      </c>
      <c r="J83" s="148">
        <v>16847</v>
      </c>
      <c r="K83" s="20" t="s">
        <v>5</v>
      </c>
    </row>
    <row r="84" spans="1:11" x14ac:dyDescent="0.25">
      <c r="A84" s="127" t="s">
        <v>102</v>
      </c>
      <c r="B84" s="148">
        <v>75080512</v>
      </c>
      <c r="C84" s="149">
        <v>106.65263126852851</v>
      </c>
      <c r="D84" s="148">
        <v>10070056</v>
      </c>
      <c r="E84" s="148">
        <v>8453948</v>
      </c>
      <c r="F84" s="148">
        <v>633200</v>
      </c>
      <c r="G84" s="148">
        <v>0</v>
      </c>
      <c r="H84" s="148">
        <v>329959</v>
      </c>
      <c r="I84" s="148">
        <v>671705</v>
      </c>
      <c r="J84" s="148">
        <v>316522</v>
      </c>
      <c r="K84" s="20" t="s">
        <v>5</v>
      </c>
    </row>
    <row r="85" spans="1:11" x14ac:dyDescent="0.25">
      <c r="A85" s="127" t="s">
        <v>103</v>
      </c>
      <c r="B85" s="148">
        <v>165745979.19847465</v>
      </c>
      <c r="C85" s="149">
        <v>110.03342103985196</v>
      </c>
      <c r="D85" s="148">
        <v>15479129.243708581</v>
      </c>
      <c r="E85" s="148">
        <v>15449155.39859275</v>
      </c>
      <c r="F85" s="148">
        <v>1171509.8000336499</v>
      </c>
      <c r="G85" s="148">
        <v>144118</v>
      </c>
      <c r="H85" s="148">
        <v>1401624.5820750706</v>
      </c>
      <c r="I85" s="148">
        <v>882465</v>
      </c>
      <c r="J85" s="148">
        <v>304847.78789987008</v>
      </c>
      <c r="K85" s="20" t="s">
        <v>5</v>
      </c>
    </row>
    <row r="86" spans="1:11" x14ac:dyDescent="0.25">
      <c r="A86" s="127" t="s">
        <v>104</v>
      </c>
      <c r="B86" s="148">
        <v>31840950</v>
      </c>
      <c r="C86" s="149">
        <v>106.85396955384971</v>
      </c>
      <c r="D86" s="148">
        <v>4142917</v>
      </c>
      <c r="E86" s="148">
        <v>3483387</v>
      </c>
      <c r="F86" s="148">
        <v>78658</v>
      </c>
      <c r="G86" s="148">
        <v>0</v>
      </c>
      <c r="H86" s="148">
        <v>470508</v>
      </c>
      <c r="I86" s="148">
        <v>13001</v>
      </c>
      <c r="J86" s="148">
        <v>59326</v>
      </c>
      <c r="K86" s="20" t="s">
        <v>5</v>
      </c>
    </row>
    <row r="87" spans="1:11" x14ac:dyDescent="0.25">
      <c r="A87" s="145"/>
      <c r="B87" s="148"/>
      <c r="C87" s="149"/>
      <c r="D87" s="148"/>
      <c r="E87" s="148"/>
      <c r="F87" s="148"/>
      <c r="G87" s="148"/>
      <c r="H87" s="148"/>
      <c r="I87" s="148"/>
      <c r="J87" s="148"/>
      <c r="K87" s="20" t="s">
        <v>5</v>
      </c>
    </row>
    <row r="88" spans="1:11" x14ac:dyDescent="0.25">
      <c r="A88" s="142" t="s">
        <v>105</v>
      </c>
      <c r="B88" s="143">
        <v>185033728</v>
      </c>
      <c r="C88" s="144">
        <v>104.01761415642719</v>
      </c>
      <c r="D88" s="143">
        <v>24823577</v>
      </c>
      <c r="E88" s="143">
        <v>23574165</v>
      </c>
      <c r="F88" s="143">
        <v>480206</v>
      </c>
      <c r="G88" s="143">
        <v>896678</v>
      </c>
      <c r="H88" s="143">
        <v>5620798</v>
      </c>
      <c r="I88" s="143">
        <v>2130818</v>
      </c>
      <c r="J88" s="143">
        <v>801905</v>
      </c>
      <c r="K88" s="20" t="s">
        <v>5</v>
      </c>
    </row>
    <row r="89" spans="1:11" x14ac:dyDescent="0.25">
      <c r="A89" s="127" t="s">
        <v>106</v>
      </c>
      <c r="B89" s="148">
        <v>137727922</v>
      </c>
      <c r="C89" s="149">
        <v>103.50296035858722</v>
      </c>
      <c r="D89" s="148">
        <v>18996029</v>
      </c>
      <c r="E89" s="148">
        <v>18457312</v>
      </c>
      <c r="F89" s="148">
        <v>474953</v>
      </c>
      <c r="G89" s="148">
        <v>846476</v>
      </c>
      <c r="H89" s="148">
        <v>4018149</v>
      </c>
      <c r="I89" s="148">
        <v>1448141</v>
      </c>
      <c r="J89" s="148">
        <v>535656</v>
      </c>
      <c r="K89" s="20" t="s">
        <v>5</v>
      </c>
    </row>
    <row r="90" spans="1:11" x14ac:dyDescent="0.25">
      <c r="A90" s="127" t="s">
        <v>107</v>
      </c>
      <c r="B90" s="148">
        <v>33754284</v>
      </c>
      <c r="C90" s="149">
        <v>106.5875032019559</v>
      </c>
      <c r="D90" s="148">
        <v>4368377</v>
      </c>
      <c r="E90" s="148">
        <v>3698750</v>
      </c>
      <c r="F90" s="148">
        <v>3684</v>
      </c>
      <c r="G90" s="148">
        <v>0</v>
      </c>
      <c r="H90" s="148">
        <v>1248957</v>
      </c>
      <c r="I90" s="148">
        <v>656635</v>
      </c>
      <c r="J90" s="148">
        <v>162360</v>
      </c>
      <c r="K90" s="20" t="s">
        <v>5</v>
      </c>
    </row>
    <row r="91" spans="1:11" x14ac:dyDescent="0.25">
      <c r="A91" s="127" t="s">
        <v>108</v>
      </c>
      <c r="B91" s="148">
        <v>13551522</v>
      </c>
      <c r="C91" s="149">
        <v>103.03675664858392</v>
      </c>
      <c r="D91" s="148">
        <v>1459171</v>
      </c>
      <c r="E91" s="148">
        <v>1418103</v>
      </c>
      <c r="F91" s="148">
        <v>1569</v>
      </c>
      <c r="G91" s="148">
        <v>50202</v>
      </c>
      <c r="H91" s="148">
        <v>353692</v>
      </c>
      <c r="I91" s="148">
        <v>26042</v>
      </c>
      <c r="J91" s="148">
        <v>103889</v>
      </c>
      <c r="K91" s="20" t="s">
        <v>5</v>
      </c>
    </row>
    <row r="92" spans="1:11" x14ac:dyDescent="0.25">
      <c r="A92" s="145"/>
      <c r="B92" s="148"/>
      <c r="C92" s="149"/>
      <c r="D92" s="148"/>
      <c r="E92" s="148"/>
      <c r="F92" s="148"/>
      <c r="G92" s="148"/>
      <c r="H92" s="148"/>
      <c r="I92" s="148"/>
      <c r="J92" s="148"/>
      <c r="K92" s="20" t="s">
        <v>5</v>
      </c>
    </row>
    <row r="93" spans="1:11" x14ac:dyDescent="0.25">
      <c r="A93" s="142" t="s">
        <v>109</v>
      </c>
      <c r="B93" s="143">
        <v>37734312.867437504</v>
      </c>
      <c r="C93" s="144">
        <v>89.990354886221681</v>
      </c>
      <c r="D93" s="143">
        <v>4547829.0650957599</v>
      </c>
      <c r="E93" s="143">
        <v>3040878.8190763695</v>
      </c>
      <c r="F93" s="143">
        <v>108894.20633794001</v>
      </c>
      <c r="G93" s="143">
        <v>20295.11110794</v>
      </c>
      <c r="H93" s="143">
        <v>3173825.5629388997</v>
      </c>
      <c r="I93" s="143">
        <v>306425.841212</v>
      </c>
      <c r="J93" s="143">
        <v>98251.589276170023</v>
      </c>
      <c r="K93" s="20" t="s">
        <v>5</v>
      </c>
    </row>
    <row r="94" spans="1:11" x14ac:dyDescent="0.25">
      <c r="A94" s="127" t="s">
        <v>110</v>
      </c>
      <c r="B94" s="148">
        <v>37734312.867437504</v>
      </c>
      <c r="C94" s="149">
        <v>89.990354886221681</v>
      </c>
      <c r="D94" s="148">
        <v>4547829.0650957599</v>
      </c>
      <c r="E94" s="148">
        <v>3040878.8190763695</v>
      </c>
      <c r="F94" s="148">
        <v>108894.20633794001</v>
      </c>
      <c r="G94" s="148">
        <v>20295.11110794</v>
      </c>
      <c r="H94" s="148">
        <v>3173825.5629388997</v>
      </c>
      <c r="I94" s="148">
        <v>306425.841212</v>
      </c>
      <c r="J94" s="148">
        <v>98251.589276170023</v>
      </c>
      <c r="K94" s="20" t="s">
        <v>5</v>
      </c>
    </row>
    <row r="95" spans="1:11" x14ac:dyDescent="0.25">
      <c r="A95" s="145"/>
      <c r="B95" s="143"/>
      <c r="C95" s="144"/>
      <c r="D95" s="143"/>
      <c r="E95" s="143"/>
      <c r="F95" s="143"/>
      <c r="G95" s="143"/>
      <c r="H95" s="143"/>
      <c r="I95" s="143"/>
      <c r="J95" s="143"/>
      <c r="K95" s="20" t="s">
        <v>5</v>
      </c>
    </row>
    <row r="96" spans="1:11" x14ac:dyDescent="0.25">
      <c r="A96" s="142" t="s">
        <v>111</v>
      </c>
      <c r="B96" s="143">
        <v>276118079.16007185</v>
      </c>
      <c r="C96" s="144">
        <v>109.03756586017799</v>
      </c>
      <c r="D96" s="143">
        <v>32869664.074621506</v>
      </c>
      <c r="E96" s="143">
        <v>27774568.492856063</v>
      </c>
      <c r="F96" s="143">
        <v>165145.84285443998</v>
      </c>
      <c r="G96" s="143">
        <v>20782</v>
      </c>
      <c r="H96" s="143">
        <v>6765061.5673314109</v>
      </c>
      <c r="I96" s="143">
        <v>457454.01388655999</v>
      </c>
      <c r="J96" s="143">
        <v>1391987.0768243598</v>
      </c>
      <c r="K96" s="20" t="s">
        <v>5</v>
      </c>
    </row>
    <row r="97" spans="1:11" x14ac:dyDescent="0.25">
      <c r="A97" s="127" t="s">
        <v>112</v>
      </c>
      <c r="B97" s="148">
        <v>73459695.924999997</v>
      </c>
      <c r="C97" s="149">
        <v>106.10809466718753</v>
      </c>
      <c r="D97" s="148">
        <v>9652511.325000003</v>
      </c>
      <c r="E97" s="148">
        <v>3113422.625</v>
      </c>
      <c r="F97" s="148">
        <v>39011.5</v>
      </c>
      <c r="G97" s="148">
        <v>0</v>
      </c>
      <c r="H97" s="148">
        <v>1350120.95</v>
      </c>
      <c r="I97" s="148">
        <v>74834</v>
      </c>
      <c r="J97" s="148">
        <v>151359.4</v>
      </c>
      <c r="K97" s="20" t="s">
        <v>5</v>
      </c>
    </row>
    <row r="98" spans="1:11" x14ac:dyDescent="0.25">
      <c r="A98" s="127" t="s">
        <v>113</v>
      </c>
      <c r="B98" s="148">
        <v>67997707.218110889</v>
      </c>
      <c r="C98" s="149">
        <v>110.15401439826384</v>
      </c>
      <c r="D98" s="148">
        <v>8652564.6502614394</v>
      </c>
      <c r="E98" s="148">
        <v>3371516.4916948802</v>
      </c>
      <c r="F98" s="148">
        <v>41580.7142848</v>
      </c>
      <c r="G98" s="148">
        <v>0</v>
      </c>
      <c r="H98" s="148">
        <v>1301820.41252576</v>
      </c>
      <c r="I98" s="148">
        <v>116050.88888656</v>
      </c>
      <c r="J98" s="148">
        <v>929144.41253616009</v>
      </c>
      <c r="K98" s="20" t="s">
        <v>5</v>
      </c>
    </row>
    <row r="99" spans="1:11" x14ac:dyDescent="0.25">
      <c r="A99" s="127" t="s">
        <v>114</v>
      </c>
      <c r="B99" s="148">
        <v>54222396.444064803</v>
      </c>
      <c r="C99" s="149">
        <v>98.89683395138924</v>
      </c>
      <c r="D99" s="148">
        <v>5818360.4358902704</v>
      </c>
      <c r="E99" s="148">
        <v>8344489.5393041605</v>
      </c>
      <c r="F99" s="148">
        <v>29154.199999999997</v>
      </c>
      <c r="G99" s="148">
        <v>0</v>
      </c>
      <c r="H99" s="148">
        <v>1269818.4000039999</v>
      </c>
      <c r="I99" s="148">
        <v>142833.125</v>
      </c>
      <c r="J99" s="148">
        <v>155601.36428882001</v>
      </c>
      <c r="K99" s="20" t="s">
        <v>5</v>
      </c>
    </row>
    <row r="100" spans="1:11" x14ac:dyDescent="0.25">
      <c r="A100" s="127" t="s">
        <v>115</v>
      </c>
      <c r="B100" s="148">
        <v>44411978</v>
      </c>
      <c r="C100" s="149">
        <v>114.89860992068184</v>
      </c>
      <c r="D100" s="148">
        <v>5086661</v>
      </c>
      <c r="E100" s="148">
        <v>10987028</v>
      </c>
      <c r="F100" s="148">
        <v>11922</v>
      </c>
      <c r="G100" s="148">
        <v>0</v>
      </c>
      <c r="H100" s="148">
        <v>1924438</v>
      </c>
      <c r="I100" s="148">
        <v>34050</v>
      </c>
      <c r="J100" s="148">
        <v>93484</v>
      </c>
      <c r="K100" s="20" t="s">
        <v>5</v>
      </c>
    </row>
    <row r="101" spans="1:11" x14ac:dyDescent="0.25">
      <c r="A101" s="127" t="s">
        <v>116</v>
      </c>
      <c r="B101" s="148">
        <v>25743538.627021287</v>
      </c>
      <c r="C101" s="149">
        <v>124.51222586557613</v>
      </c>
      <c r="D101" s="148">
        <v>2547809.38561096</v>
      </c>
      <c r="E101" s="148">
        <v>664335.61423315003</v>
      </c>
      <c r="F101" s="148">
        <v>18243.42856964</v>
      </c>
      <c r="G101" s="148">
        <v>20782</v>
      </c>
      <c r="H101" s="148">
        <v>269733.97142064996</v>
      </c>
      <c r="I101" s="148">
        <v>43725</v>
      </c>
      <c r="J101" s="148">
        <v>41959.899998990004</v>
      </c>
      <c r="K101" s="20" t="s">
        <v>5</v>
      </c>
    </row>
    <row r="102" spans="1:11" x14ac:dyDescent="0.25">
      <c r="A102" s="127" t="s">
        <v>245</v>
      </c>
      <c r="B102" s="148">
        <v>10282762.94587487</v>
      </c>
      <c r="C102" s="149">
        <v>126.705803835349</v>
      </c>
      <c r="D102" s="148">
        <v>1111757.2778588301</v>
      </c>
      <c r="E102" s="148">
        <v>1293776.2226238702</v>
      </c>
      <c r="F102" s="148">
        <v>25234</v>
      </c>
      <c r="G102" s="148">
        <v>0</v>
      </c>
      <c r="H102" s="148">
        <v>649129.83338099997</v>
      </c>
      <c r="I102" s="148">
        <v>45961</v>
      </c>
      <c r="J102" s="148">
        <v>20438.000000389999</v>
      </c>
      <c r="K102" s="20"/>
    </row>
    <row r="103" spans="1:11" x14ac:dyDescent="0.25">
      <c r="A103" s="145"/>
      <c r="B103" s="148"/>
      <c r="C103" s="149"/>
      <c r="D103" s="148"/>
      <c r="E103" s="148"/>
      <c r="F103" s="148"/>
      <c r="G103" s="148"/>
      <c r="H103" s="148"/>
      <c r="I103" s="148"/>
      <c r="J103" s="148"/>
      <c r="K103" s="20" t="s">
        <v>5</v>
      </c>
    </row>
    <row r="104" spans="1:11" x14ac:dyDescent="0.25">
      <c r="A104" s="142" t="s">
        <v>117</v>
      </c>
      <c r="B104" s="143">
        <v>171308732.04304132</v>
      </c>
      <c r="C104" s="144">
        <v>104.76185701444149</v>
      </c>
      <c r="D104" s="143">
        <v>19414112.909227647</v>
      </c>
      <c r="E104" s="143">
        <v>9551435.9237271398</v>
      </c>
      <c r="F104" s="143">
        <v>193894.66675854</v>
      </c>
      <c r="G104" s="143">
        <v>0</v>
      </c>
      <c r="H104" s="143">
        <v>6208546.7902595308</v>
      </c>
      <c r="I104" s="143">
        <v>220685.91557404998</v>
      </c>
      <c r="J104" s="143">
        <v>984638.12035741995</v>
      </c>
      <c r="K104" s="20" t="s">
        <v>5</v>
      </c>
    </row>
    <row r="105" spans="1:11" x14ac:dyDescent="0.25">
      <c r="A105" s="127" t="s">
        <v>118</v>
      </c>
      <c r="B105" s="148">
        <v>11974595.41753977</v>
      </c>
      <c r="C105" s="149">
        <v>122.77311073895835</v>
      </c>
      <c r="D105" s="148">
        <v>1270650.08351214</v>
      </c>
      <c r="E105" s="148">
        <v>1039130.3340622099</v>
      </c>
      <c r="F105" s="148">
        <v>2393.6666648300002</v>
      </c>
      <c r="G105" s="148">
        <v>0</v>
      </c>
      <c r="H105" s="148">
        <v>246717.74978469999</v>
      </c>
      <c r="I105" s="148">
        <v>9947.9999993300007</v>
      </c>
      <c r="J105" s="148">
        <v>45625.416672809988</v>
      </c>
      <c r="K105" s="20" t="s">
        <v>5</v>
      </c>
    </row>
    <row r="106" spans="1:11" x14ac:dyDescent="0.25">
      <c r="A106" s="127" t="s">
        <v>119</v>
      </c>
      <c r="B106" s="148">
        <v>40891712.784320839</v>
      </c>
      <c r="C106" s="149">
        <v>86.988517543130982</v>
      </c>
      <c r="D106" s="148">
        <v>4573516.4573587496</v>
      </c>
      <c r="E106" s="148">
        <v>938997.31438911997</v>
      </c>
      <c r="F106" s="148">
        <v>5234</v>
      </c>
      <c r="G106" s="148">
        <v>0</v>
      </c>
      <c r="H106" s="148">
        <v>989476.24645491992</v>
      </c>
      <c r="I106" s="148">
        <v>4748</v>
      </c>
      <c r="J106" s="148">
        <v>422486.90358716995</v>
      </c>
      <c r="K106" s="20" t="s">
        <v>5</v>
      </c>
    </row>
    <row r="107" spans="1:11" x14ac:dyDescent="0.25">
      <c r="A107" s="127" t="s">
        <v>120</v>
      </c>
      <c r="B107" s="148">
        <v>4394513.6676364997</v>
      </c>
      <c r="C107" s="149">
        <v>115.34121287239417</v>
      </c>
      <c r="D107" s="148">
        <v>549918.66677656001</v>
      </c>
      <c r="E107" s="148">
        <v>352197.66671852005</v>
      </c>
      <c r="F107" s="148">
        <v>1810</v>
      </c>
      <c r="G107" s="148">
        <v>0</v>
      </c>
      <c r="H107" s="148">
        <v>170047.00004339</v>
      </c>
      <c r="I107" s="148">
        <v>3637</v>
      </c>
      <c r="J107" s="148">
        <v>12369.733337810001</v>
      </c>
      <c r="K107" s="20" t="s">
        <v>5</v>
      </c>
    </row>
    <row r="108" spans="1:11" x14ac:dyDescent="0.25">
      <c r="A108" s="127" t="s">
        <v>121</v>
      </c>
      <c r="B108" s="148">
        <v>35912126.835308388</v>
      </c>
      <c r="C108" s="149">
        <v>112.35053730412406</v>
      </c>
      <c r="D108" s="148">
        <v>3606459.5002213502</v>
      </c>
      <c r="E108" s="148">
        <v>312793</v>
      </c>
      <c r="F108" s="148">
        <v>76026.500093709998</v>
      </c>
      <c r="G108" s="148">
        <v>0</v>
      </c>
      <c r="H108" s="148">
        <v>1898154.6334030903</v>
      </c>
      <c r="I108" s="148">
        <v>67133</v>
      </c>
      <c r="J108" s="148">
        <v>93754.300008579987</v>
      </c>
      <c r="K108" s="20" t="s">
        <v>5</v>
      </c>
    </row>
    <row r="109" spans="1:11" x14ac:dyDescent="0.25">
      <c r="A109" s="127" t="s">
        <v>122</v>
      </c>
      <c r="B109" s="148">
        <v>35449234.650000006</v>
      </c>
      <c r="C109" s="149">
        <v>99.662388245538637</v>
      </c>
      <c r="D109" s="148">
        <v>4479189.7</v>
      </c>
      <c r="E109" s="148">
        <v>2909362.8</v>
      </c>
      <c r="F109" s="148">
        <v>64978.5</v>
      </c>
      <c r="G109" s="148">
        <v>0</v>
      </c>
      <c r="H109" s="148">
        <v>2202668.15</v>
      </c>
      <c r="I109" s="148">
        <v>71496</v>
      </c>
      <c r="J109" s="148">
        <v>218378.45</v>
      </c>
      <c r="K109" s="20" t="s">
        <v>5</v>
      </c>
    </row>
    <row r="110" spans="1:11" x14ac:dyDescent="0.25">
      <c r="A110" s="127" t="s">
        <v>123</v>
      </c>
      <c r="B110" s="148">
        <v>42686548.688235812</v>
      </c>
      <c r="C110" s="149">
        <v>120.52644672141713</v>
      </c>
      <c r="D110" s="148">
        <v>4934378.5013588499</v>
      </c>
      <c r="E110" s="148">
        <v>3998954.8085572906</v>
      </c>
      <c r="F110" s="148">
        <v>43452</v>
      </c>
      <c r="G110" s="148">
        <v>0</v>
      </c>
      <c r="H110" s="148">
        <v>701483.0105734301</v>
      </c>
      <c r="I110" s="148">
        <v>63723.915574719998</v>
      </c>
      <c r="J110" s="148">
        <v>192023.31675104998</v>
      </c>
      <c r="K110" s="20" t="s">
        <v>5</v>
      </c>
    </row>
    <row r="111" spans="1:11" x14ac:dyDescent="0.25">
      <c r="A111" s="127"/>
      <c r="B111" s="148"/>
      <c r="C111" s="149"/>
      <c r="D111" s="148"/>
      <c r="E111" s="148"/>
      <c r="F111" s="148"/>
      <c r="G111" s="148"/>
      <c r="H111" s="148"/>
      <c r="I111" s="148"/>
      <c r="J111" s="148"/>
      <c r="K111" s="20" t="s">
        <v>5</v>
      </c>
    </row>
    <row r="112" spans="1:11" x14ac:dyDescent="0.25">
      <c r="A112" s="142" t="s">
        <v>124</v>
      </c>
      <c r="B112" s="143">
        <v>784649924</v>
      </c>
      <c r="C112" s="144">
        <v>117.76184957245607</v>
      </c>
      <c r="D112" s="143">
        <v>54863626</v>
      </c>
      <c r="E112" s="143">
        <v>145194716</v>
      </c>
      <c r="F112" s="143">
        <v>3635883</v>
      </c>
      <c r="G112" s="143">
        <v>0</v>
      </c>
      <c r="H112" s="143">
        <v>26876183</v>
      </c>
      <c r="I112" s="143">
        <v>1847490</v>
      </c>
      <c r="J112" s="143">
        <v>3936602</v>
      </c>
      <c r="K112" s="20" t="s">
        <v>5</v>
      </c>
    </row>
    <row r="113" spans="1:11" x14ac:dyDescent="0.25">
      <c r="A113" s="127" t="s">
        <v>125</v>
      </c>
      <c r="B113" s="148">
        <v>784649924</v>
      </c>
      <c r="C113" s="149">
        <v>117.76184957245607</v>
      </c>
      <c r="D113" s="148">
        <v>54863626</v>
      </c>
      <c r="E113" s="148">
        <v>145194716</v>
      </c>
      <c r="F113" s="148">
        <v>3635883</v>
      </c>
      <c r="G113" s="148">
        <v>0</v>
      </c>
      <c r="H113" s="148">
        <v>26876183</v>
      </c>
      <c r="I113" s="148">
        <v>1847490</v>
      </c>
      <c r="J113" s="148">
        <v>3936602</v>
      </c>
      <c r="K113" s="20" t="s">
        <v>5</v>
      </c>
    </row>
    <row r="114" spans="1:11" x14ac:dyDescent="0.25">
      <c r="A114" s="142" t="s">
        <v>126</v>
      </c>
      <c r="B114" s="143">
        <v>519976765</v>
      </c>
      <c r="C114" s="144">
        <v>119.61001459353389</v>
      </c>
      <c r="D114" s="143">
        <v>43234168</v>
      </c>
      <c r="E114" s="143">
        <v>97202780</v>
      </c>
      <c r="F114" s="143">
        <v>1438128</v>
      </c>
      <c r="G114" s="143">
        <v>0</v>
      </c>
      <c r="H114" s="143">
        <v>20387890</v>
      </c>
      <c r="I114" s="143">
        <v>1544557</v>
      </c>
      <c r="J114" s="143">
        <v>3026905</v>
      </c>
      <c r="K114" s="20" t="s">
        <v>5</v>
      </c>
    </row>
    <row r="115" spans="1:11" x14ac:dyDescent="0.25">
      <c r="A115" s="127" t="s">
        <v>127</v>
      </c>
      <c r="B115" s="148">
        <v>454615657</v>
      </c>
      <c r="C115" s="149">
        <v>120.93626692018604</v>
      </c>
      <c r="D115" s="148">
        <v>39337542</v>
      </c>
      <c r="E115" s="148">
        <v>83817428</v>
      </c>
      <c r="F115" s="148">
        <v>1300050</v>
      </c>
      <c r="G115" s="148">
        <v>0</v>
      </c>
      <c r="H115" s="148">
        <v>18227019</v>
      </c>
      <c r="I115" s="148">
        <v>1430612</v>
      </c>
      <c r="J115" s="148">
        <v>2672362</v>
      </c>
      <c r="K115" s="20" t="s">
        <v>5</v>
      </c>
    </row>
    <row r="116" spans="1:11" x14ac:dyDescent="0.25">
      <c r="A116" s="142" t="s">
        <v>128</v>
      </c>
      <c r="B116" s="143">
        <v>221374781</v>
      </c>
      <c r="C116" s="144">
        <v>113.85386165191242</v>
      </c>
      <c r="D116" s="143">
        <v>6335370</v>
      </c>
      <c r="E116" s="143">
        <v>36495467</v>
      </c>
      <c r="F116" s="143">
        <v>2176519</v>
      </c>
      <c r="G116" s="143">
        <v>0</v>
      </c>
      <c r="H116" s="143">
        <v>2781814</v>
      </c>
      <c r="I116" s="143">
        <v>91999</v>
      </c>
      <c r="J116" s="143">
        <v>610643</v>
      </c>
      <c r="K116" s="20" t="s">
        <v>5</v>
      </c>
    </row>
    <row r="117" spans="1:11" x14ac:dyDescent="0.25">
      <c r="A117" s="127" t="s">
        <v>246</v>
      </c>
      <c r="B117" s="148">
        <v>113726868</v>
      </c>
      <c r="C117" s="149">
        <v>1.1159347308273249</v>
      </c>
      <c r="D117" s="148">
        <v>2574693</v>
      </c>
      <c r="E117" s="148">
        <v>12475037</v>
      </c>
      <c r="F117" s="148">
        <v>915912</v>
      </c>
      <c r="G117" s="148">
        <v>0</v>
      </c>
      <c r="H117" s="148">
        <v>235899</v>
      </c>
      <c r="I117" s="148">
        <v>32947</v>
      </c>
      <c r="J117" s="148">
        <v>229557</v>
      </c>
      <c r="K117" s="20"/>
    </row>
    <row r="118" spans="1:11" x14ac:dyDescent="0.25">
      <c r="A118" s="127" t="s">
        <v>129</v>
      </c>
      <c r="B118" s="148">
        <v>89151774</v>
      </c>
      <c r="C118" s="149">
        <v>117.14055747573337</v>
      </c>
      <c r="D118" s="148">
        <v>2286051</v>
      </c>
      <c r="E118" s="148">
        <v>21326083</v>
      </c>
      <c r="F118" s="148">
        <v>1220767</v>
      </c>
      <c r="G118" s="148">
        <v>0</v>
      </c>
      <c r="H118" s="148">
        <v>2329962</v>
      </c>
      <c r="I118" s="148">
        <v>24802</v>
      </c>
      <c r="J118" s="148">
        <v>256466</v>
      </c>
      <c r="K118" s="20" t="s">
        <v>5</v>
      </c>
    </row>
    <row r="119" spans="1:11" x14ac:dyDescent="0.25">
      <c r="A119" s="127" t="s">
        <v>130</v>
      </c>
      <c r="B119" s="148">
        <v>15044137</v>
      </c>
      <c r="C119" s="149">
        <v>113.36110971709262</v>
      </c>
      <c r="D119" s="148">
        <v>1209203</v>
      </c>
      <c r="E119" s="148">
        <v>2427376</v>
      </c>
      <c r="F119" s="148">
        <v>8170</v>
      </c>
      <c r="G119" s="148">
        <v>0</v>
      </c>
      <c r="H119" s="148">
        <v>142922</v>
      </c>
      <c r="I119" s="148">
        <v>34250</v>
      </c>
      <c r="J119" s="148">
        <v>110524</v>
      </c>
      <c r="K119" s="20" t="s">
        <v>5</v>
      </c>
    </row>
    <row r="120" spans="1:11" x14ac:dyDescent="0.25">
      <c r="A120" s="127" t="s">
        <v>131</v>
      </c>
      <c r="B120" s="148">
        <v>3452002</v>
      </c>
      <c r="C120" s="149">
        <v>109.64835044761404</v>
      </c>
      <c r="D120" s="148">
        <v>265423</v>
      </c>
      <c r="E120" s="148">
        <v>266971</v>
      </c>
      <c r="F120" s="148">
        <v>31670</v>
      </c>
      <c r="G120" s="148">
        <v>0</v>
      </c>
      <c r="H120" s="148">
        <v>73031</v>
      </c>
      <c r="I120" s="148">
        <v>0</v>
      </c>
      <c r="J120" s="148">
        <v>14096</v>
      </c>
      <c r="K120" s="20" t="s">
        <v>5</v>
      </c>
    </row>
    <row r="121" spans="1:11" x14ac:dyDescent="0.25">
      <c r="A121" s="142" t="s">
        <v>132</v>
      </c>
      <c r="B121" s="143">
        <v>43298378</v>
      </c>
      <c r="C121" s="144">
        <v>116.58820094516453</v>
      </c>
      <c r="D121" s="143">
        <v>5294088</v>
      </c>
      <c r="E121" s="143">
        <v>11496469</v>
      </c>
      <c r="F121" s="143">
        <v>21236</v>
      </c>
      <c r="G121" s="143">
        <v>0</v>
      </c>
      <c r="H121" s="143">
        <v>3706479</v>
      </c>
      <c r="I121" s="143">
        <v>210934</v>
      </c>
      <c r="J121" s="143">
        <v>299054</v>
      </c>
      <c r="K121" s="20" t="s">
        <v>5</v>
      </c>
    </row>
    <row r="122" spans="1:11" x14ac:dyDescent="0.25">
      <c r="A122" s="145"/>
      <c r="B122" s="148"/>
      <c r="C122" s="149"/>
      <c r="D122" s="148"/>
      <c r="E122" s="148"/>
      <c r="F122" s="148"/>
      <c r="G122" s="148"/>
      <c r="H122" s="148"/>
      <c r="I122" s="148"/>
      <c r="J122" s="148"/>
      <c r="K122" s="20" t="s">
        <v>5</v>
      </c>
    </row>
    <row r="123" spans="1:11" x14ac:dyDescent="0.25">
      <c r="A123" s="142" t="s">
        <v>133</v>
      </c>
      <c r="B123" s="143">
        <v>591296982.33131635</v>
      </c>
      <c r="C123" s="144">
        <v>113.93465935013072</v>
      </c>
      <c r="D123" s="143">
        <v>54513331.666476741</v>
      </c>
      <c r="E123" s="143">
        <v>93640501.999952927</v>
      </c>
      <c r="F123" s="143">
        <v>177083</v>
      </c>
      <c r="G123" s="143">
        <v>7006</v>
      </c>
      <c r="H123" s="143">
        <v>12995627.66659111</v>
      </c>
      <c r="I123" s="143">
        <v>771130</v>
      </c>
      <c r="J123" s="143">
        <v>2083251.3333314401</v>
      </c>
      <c r="K123" s="20" t="s">
        <v>5</v>
      </c>
    </row>
    <row r="124" spans="1:11" x14ac:dyDescent="0.25">
      <c r="A124" s="127" t="s">
        <v>134</v>
      </c>
      <c r="B124" s="148">
        <v>27376536</v>
      </c>
      <c r="C124" s="149">
        <v>115.2812553215895</v>
      </c>
      <c r="D124" s="148">
        <v>2719162</v>
      </c>
      <c r="E124" s="148">
        <v>3783030</v>
      </c>
      <c r="F124" s="148">
        <v>518</v>
      </c>
      <c r="G124" s="148">
        <v>0</v>
      </c>
      <c r="H124" s="148">
        <v>317242</v>
      </c>
      <c r="I124" s="148">
        <v>32187</v>
      </c>
      <c r="J124" s="148">
        <v>103610</v>
      </c>
      <c r="K124" s="20" t="s">
        <v>5</v>
      </c>
    </row>
    <row r="125" spans="1:11" x14ac:dyDescent="0.25">
      <c r="A125" s="127" t="s">
        <v>135</v>
      </c>
      <c r="B125" s="148">
        <v>309985587</v>
      </c>
      <c r="C125" s="149">
        <v>115.20532429437407</v>
      </c>
      <c r="D125" s="148">
        <v>27004813</v>
      </c>
      <c r="E125" s="148">
        <v>44762786</v>
      </c>
      <c r="F125" s="148">
        <v>129452</v>
      </c>
      <c r="G125" s="148">
        <v>4793</v>
      </c>
      <c r="H125" s="148">
        <v>3957372</v>
      </c>
      <c r="I125" s="148">
        <v>251345</v>
      </c>
      <c r="J125" s="148">
        <v>1160827</v>
      </c>
      <c r="K125" s="20" t="s">
        <v>5</v>
      </c>
    </row>
    <row r="126" spans="1:11" x14ac:dyDescent="0.25">
      <c r="A126" s="127" t="s">
        <v>136</v>
      </c>
      <c r="B126" s="148">
        <v>126026496</v>
      </c>
      <c r="C126" s="149">
        <v>113.40691678864796</v>
      </c>
      <c r="D126" s="148">
        <v>10772924</v>
      </c>
      <c r="E126" s="148">
        <v>19927043</v>
      </c>
      <c r="F126" s="148">
        <v>4474</v>
      </c>
      <c r="G126" s="148">
        <v>0</v>
      </c>
      <c r="H126" s="148">
        <v>2709949</v>
      </c>
      <c r="I126" s="148">
        <v>293233</v>
      </c>
      <c r="J126" s="148">
        <v>433845</v>
      </c>
      <c r="K126" s="20" t="s">
        <v>5</v>
      </c>
    </row>
    <row r="127" spans="1:11" x14ac:dyDescent="0.25">
      <c r="A127" s="127" t="s">
        <v>137</v>
      </c>
      <c r="B127" s="148">
        <v>88749020.331316322</v>
      </c>
      <c r="C127" s="149">
        <v>108.79912958105685</v>
      </c>
      <c r="D127" s="148">
        <v>10500023.66647674</v>
      </c>
      <c r="E127" s="148">
        <v>20475803.999952931</v>
      </c>
      <c r="F127" s="148">
        <v>27900</v>
      </c>
      <c r="G127" s="148">
        <v>0</v>
      </c>
      <c r="H127" s="148">
        <v>3158534.6665911097</v>
      </c>
      <c r="I127" s="148">
        <v>143580</v>
      </c>
      <c r="J127" s="148">
        <v>251392.33333143999</v>
      </c>
      <c r="K127" s="20" t="s">
        <v>5</v>
      </c>
    </row>
    <row r="128" spans="1:11" x14ac:dyDescent="0.25">
      <c r="A128" s="127" t="s">
        <v>138</v>
      </c>
      <c r="B128" s="148">
        <v>35638127</v>
      </c>
      <c r="C128" s="149">
        <v>118.96019585936344</v>
      </c>
      <c r="D128" s="148">
        <v>3047569</v>
      </c>
      <c r="E128" s="148">
        <v>4327094</v>
      </c>
      <c r="F128" s="148">
        <v>14739</v>
      </c>
      <c r="G128" s="148">
        <v>2213</v>
      </c>
      <c r="H128" s="148">
        <v>2763907</v>
      </c>
      <c r="I128" s="148">
        <v>42435</v>
      </c>
      <c r="J128" s="148">
        <v>116063</v>
      </c>
      <c r="K128" s="20" t="s">
        <v>5</v>
      </c>
    </row>
    <row r="129" spans="1:11" x14ac:dyDescent="0.25">
      <c r="A129" s="127" t="s">
        <v>139</v>
      </c>
      <c r="B129" s="148">
        <v>3521216</v>
      </c>
      <c r="C129" s="149">
        <v>100.54938975175875</v>
      </c>
      <c r="D129" s="148">
        <v>468840</v>
      </c>
      <c r="E129" s="148">
        <v>364745</v>
      </c>
      <c r="F129" s="148">
        <v>0</v>
      </c>
      <c r="G129" s="148">
        <v>0</v>
      </c>
      <c r="H129" s="148">
        <v>88623</v>
      </c>
      <c r="I129" s="148">
        <v>8350</v>
      </c>
      <c r="J129" s="148">
        <v>17514</v>
      </c>
      <c r="K129" s="20" t="s">
        <v>5</v>
      </c>
    </row>
    <row r="130" spans="1:11" x14ac:dyDescent="0.25">
      <c r="A130" s="145"/>
      <c r="B130" s="148"/>
      <c r="C130" s="149"/>
      <c r="D130" s="148"/>
      <c r="E130" s="148"/>
      <c r="F130" s="148"/>
      <c r="G130" s="148"/>
      <c r="H130" s="148"/>
      <c r="I130" s="148"/>
      <c r="J130" s="148"/>
      <c r="K130" s="20" t="s">
        <v>5</v>
      </c>
    </row>
    <row r="131" spans="1:11" x14ac:dyDescent="0.25">
      <c r="A131" s="142" t="s">
        <v>140</v>
      </c>
      <c r="B131" s="143">
        <v>443611518.08718371</v>
      </c>
      <c r="C131" s="144">
        <v>114.48635632960136</v>
      </c>
      <c r="D131" s="143">
        <v>50684887.582982168</v>
      </c>
      <c r="E131" s="143">
        <v>35896334.849933594</v>
      </c>
      <c r="F131" s="143">
        <v>5029466.7254849402</v>
      </c>
      <c r="G131" s="143">
        <v>37687</v>
      </c>
      <c r="H131" s="143">
        <v>8222399.7869357299</v>
      </c>
      <c r="I131" s="143">
        <v>640985</v>
      </c>
      <c r="J131" s="143">
        <v>1647646.30004845</v>
      </c>
      <c r="K131" s="20" t="s">
        <v>5</v>
      </c>
    </row>
    <row r="132" spans="1:11" x14ac:dyDescent="0.25">
      <c r="A132" s="127" t="s">
        <v>141</v>
      </c>
      <c r="B132" s="148">
        <v>334023551.08718371</v>
      </c>
      <c r="C132" s="149">
        <v>114.16533698357038</v>
      </c>
      <c r="D132" s="148">
        <v>39255114.582982168</v>
      </c>
      <c r="E132" s="148">
        <v>19012077.849933591</v>
      </c>
      <c r="F132" s="148">
        <v>4987544.7254849402</v>
      </c>
      <c r="G132" s="148">
        <v>37687</v>
      </c>
      <c r="H132" s="148">
        <v>6424600.7869357299</v>
      </c>
      <c r="I132" s="148">
        <v>441416</v>
      </c>
      <c r="J132" s="148">
        <v>1174810.30004845</v>
      </c>
      <c r="K132" s="20" t="s">
        <v>5</v>
      </c>
    </row>
    <row r="133" spans="1:11" x14ac:dyDescent="0.25">
      <c r="A133" s="127" t="s">
        <v>142</v>
      </c>
      <c r="B133" s="148">
        <v>85200101</v>
      </c>
      <c r="C133" s="149">
        <v>116.23148214363231</v>
      </c>
      <c r="D133" s="148">
        <v>8383431</v>
      </c>
      <c r="E133" s="148">
        <v>14308027</v>
      </c>
      <c r="F133" s="148">
        <v>40467</v>
      </c>
      <c r="G133" s="148">
        <v>0</v>
      </c>
      <c r="H133" s="148">
        <v>995687</v>
      </c>
      <c r="I133" s="148">
        <v>169901</v>
      </c>
      <c r="J133" s="148">
        <v>348496</v>
      </c>
      <c r="K133" s="20" t="s">
        <v>5</v>
      </c>
    </row>
    <row r="134" spans="1:11" x14ac:dyDescent="0.25">
      <c r="A134" s="127" t="s">
        <v>143</v>
      </c>
      <c r="B134" s="148">
        <v>24387866</v>
      </c>
      <c r="C134" s="149">
        <v>112.91230196660069</v>
      </c>
      <c r="D134" s="148">
        <v>3046342</v>
      </c>
      <c r="E134" s="148">
        <v>2576230</v>
      </c>
      <c r="F134" s="148">
        <v>1455</v>
      </c>
      <c r="G134" s="148">
        <v>0</v>
      </c>
      <c r="H134" s="148">
        <v>802112</v>
      </c>
      <c r="I134" s="148">
        <v>29668</v>
      </c>
      <c r="J134" s="148">
        <v>124340</v>
      </c>
      <c r="K134" s="20" t="s">
        <v>5</v>
      </c>
    </row>
    <row r="135" spans="1:11" x14ac:dyDescent="0.25">
      <c r="A135" s="145"/>
      <c r="B135" s="148"/>
      <c r="C135" s="149"/>
      <c r="D135" s="148"/>
      <c r="E135" s="148"/>
      <c r="F135" s="148"/>
      <c r="G135" s="148"/>
      <c r="H135" s="148"/>
      <c r="I135" s="148"/>
      <c r="J135" s="148"/>
      <c r="K135" s="20" t="s">
        <v>5</v>
      </c>
    </row>
    <row r="136" spans="1:11" x14ac:dyDescent="0.25">
      <c r="A136" s="142" t="s">
        <v>144</v>
      </c>
      <c r="B136" s="143">
        <v>79785880.395694524</v>
      </c>
      <c r="C136" s="144">
        <v>113.98287294556762</v>
      </c>
      <c r="D136" s="143">
        <v>7664097.2146347398</v>
      </c>
      <c r="E136" s="143">
        <v>8920737.7858418301</v>
      </c>
      <c r="F136" s="143">
        <v>52375</v>
      </c>
      <c r="G136" s="143">
        <v>0</v>
      </c>
      <c r="H136" s="143">
        <v>4727167.8573615402</v>
      </c>
      <c r="I136" s="143">
        <v>221071.42857826001</v>
      </c>
      <c r="J136" s="143">
        <v>231569.14286332999</v>
      </c>
      <c r="K136" s="20" t="s">
        <v>5</v>
      </c>
    </row>
    <row r="137" spans="1:11" x14ac:dyDescent="0.25">
      <c r="A137" s="127" t="s">
        <v>145</v>
      </c>
      <c r="B137" s="148">
        <v>18212509</v>
      </c>
      <c r="C137" s="149">
        <v>115.00236982117038</v>
      </c>
      <c r="D137" s="148">
        <v>1271888</v>
      </c>
      <c r="E137" s="148">
        <v>2682135</v>
      </c>
      <c r="F137" s="148">
        <v>1680</v>
      </c>
      <c r="G137" s="148">
        <v>0</v>
      </c>
      <c r="H137" s="148">
        <v>769217</v>
      </c>
      <c r="I137" s="148">
        <v>37861</v>
      </c>
      <c r="J137" s="148">
        <v>54509</v>
      </c>
      <c r="K137" s="20" t="s">
        <v>5</v>
      </c>
    </row>
    <row r="138" spans="1:11" x14ac:dyDescent="0.25">
      <c r="A138" s="127" t="s">
        <v>146</v>
      </c>
      <c r="B138" s="148">
        <v>22499673</v>
      </c>
      <c r="C138" s="149">
        <v>118.24952526067305</v>
      </c>
      <c r="D138" s="148">
        <v>2548871</v>
      </c>
      <c r="E138" s="148">
        <v>4014710</v>
      </c>
      <c r="F138" s="148">
        <v>24193</v>
      </c>
      <c r="G138" s="148">
        <v>0</v>
      </c>
      <c r="H138" s="148">
        <v>1490197</v>
      </c>
      <c r="I138" s="148">
        <v>44389</v>
      </c>
      <c r="J138" s="148">
        <v>94900</v>
      </c>
      <c r="K138" s="20" t="s">
        <v>5</v>
      </c>
    </row>
    <row r="139" spans="1:11" x14ac:dyDescent="0.25">
      <c r="A139" s="127" t="s">
        <v>147</v>
      </c>
      <c r="B139" s="148">
        <v>18487153</v>
      </c>
      <c r="C139" s="149">
        <v>102.18893458740123</v>
      </c>
      <c r="D139" s="148">
        <v>1761391</v>
      </c>
      <c r="E139" s="148">
        <v>461977</v>
      </c>
      <c r="F139" s="148">
        <v>19021</v>
      </c>
      <c r="G139" s="148">
        <v>0</v>
      </c>
      <c r="H139" s="148">
        <v>618693</v>
      </c>
      <c r="I139" s="148">
        <v>82405</v>
      </c>
      <c r="J139" s="148">
        <v>34005</v>
      </c>
      <c r="K139" s="20" t="s">
        <v>5</v>
      </c>
    </row>
    <row r="140" spans="1:11" x14ac:dyDescent="0.25">
      <c r="A140" s="127" t="s">
        <v>148</v>
      </c>
      <c r="B140" s="148">
        <v>20586545.395694517</v>
      </c>
      <c r="C140" s="149">
        <v>120.79137449361841</v>
      </c>
      <c r="D140" s="148">
        <v>2081947.21463474</v>
      </c>
      <c r="E140" s="148">
        <v>1761915.7858418301</v>
      </c>
      <c r="F140" s="148">
        <v>7481</v>
      </c>
      <c r="G140" s="148">
        <v>0</v>
      </c>
      <c r="H140" s="148">
        <v>1849060.85736154</v>
      </c>
      <c r="I140" s="148">
        <v>56416.428578259998</v>
      </c>
      <c r="J140" s="148">
        <v>48155.142863329995</v>
      </c>
      <c r="K140" s="20" t="s">
        <v>5</v>
      </c>
    </row>
    <row r="141" spans="1:11" x14ac:dyDescent="0.25">
      <c r="A141" s="145"/>
      <c r="B141" s="148"/>
      <c r="C141" s="149"/>
      <c r="D141" s="148"/>
      <c r="E141" s="148"/>
      <c r="F141" s="148"/>
      <c r="G141" s="148"/>
      <c r="H141" s="148"/>
      <c r="I141" s="148"/>
      <c r="J141" s="148"/>
      <c r="K141" s="20" t="s">
        <v>5</v>
      </c>
    </row>
    <row r="142" spans="1:11" x14ac:dyDescent="0.25">
      <c r="A142" s="142" t="s">
        <v>149</v>
      </c>
      <c r="B142" s="143">
        <v>46701748.174999997</v>
      </c>
      <c r="C142" s="144">
        <v>113.31456516860065</v>
      </c>
      <c r="D142" s="143">
        <v>5099809.4000000004</v>
      </c>
      <c r="E142" s="143">
        <v>3728148.65</v>
      </c>
      <c r="F142" s="143">
        <v>55440</v>
      </c>
      <c r="G142" s="143">
        <v>0</v>
      </c>
      <c r="H142" s="143">
        <v>3873971.9</v>
      </c>
      <c r="I142" s="143">
        <v>173854</v>
      </c>
      <c r="J142" s="143">
        <v>134271.97500000001</v>
      </c>
      <c r="K142" s="20" t="s">
        <v>5</v>
      </c>
    </row>
    <row r="143" spans="1:11" x14ac:dyDescent="0.25">
      <c r="A143" s="127" t="s">
        <v>150</v>
      </c>
      <c r="B143" s="148">
        <v>37719720</v>
      </c>
      <c r="C143" s="149">
        <v>113.74245176629888</v>
      </c>
      <c r="D143" s="148">
        <v>3922275</v>
      </c>
      <c r="E143" s="148">
        <v>3191344</v>
      </c>
      <c r="F143" s="148">
        <v>4059</v>
      </c>
      <c r="G143" s="148">
        <v>0</v>
      </c>
      <c r="H143" s="148">
        <v>3706719</v>
      </c>
      <c r="I143" s="148">
        <v>166861</v>
      </c>
      <c r="J143" s="148">
        <v>88628</v>
      </c>
      <c r="K143" s="20" t="s">
        <v>5</v>
      </c>
    </row>
    <row r="144" spans="1:11" x14ac:dyDescent="0.25">
      <c r="A144" s="127" t="s">
        <v>151</v>
      </c>
      <c r="B144" s="148">
        <v>2288298</v>
      </c>
      <c r="C144" s="149">
        <v>120.26418937881755</v>
      </c>
      <c r="D144" s="148">
        <v>230326</v>
      </c>
      <c r="E144" s="148">
        <v>33004</v>
      </c>
      <c r="F144" s="148">
        <v>32808</v>
      </c>
      <c r="G144" s="148">
        <v>0</v>
      </c>
      <c r="H144" s="148">
        <v>9703</v>
      </c>
      <c r="I144" s="148">
        <v>0</v>
      </c>
      <c r="J144" s="148">
        <v>8787</v>
      </c>
      <c r="K144" s="20" t="s">
        <v>5</v>
      </c>
    </row>
    <row r="145" spans="1:11" x14ac:dyDescent="0.25">
      <c r="A145" s="127" t="s">
        <v>152</v>
      </c>
      <c r="B145" s="148">
        <v>6693730.1749999998</v>
      </c>
      <c r="C145" s="149">
        <v>108.85654027480309</v>
      </c>
      <c r="D145" s="148">
        <v>947208.4</v>
      </c>
      <c r="E145" s="148">
        <v>503800.65</v>
      </c>
      <c r="F145" s="148">
        <v>18573</v>
      </c>
      <c r="G145" s="148">
        <v>0</v>
      </c>
      <c r="H145" s="148">
        <v>157549.90000000002</v>
      </c>
      <c r="I145" s="148">
        <v>6993</v>
      </c>
      <c r="J145" s="148">
        <v>36856.975000000006</v>
      </c>
      <c r="K145" s="20" t="s">
        <v>5</v>
      </c>
    </row>
    <row r="146" spans="1:11" x14ac:dyDescent="0.25">
      <c r="A146" s="145"/>
      <c r="B146" s="148"/>
      <c r="C146" s="149"/>
      <c r="D146" s="148"/>
      <c r="E146" s="148"/>
      <c r="F146" s="148"/>
      <c r="G146" s="148"/>
      <c r="H146" s="148"/>
      <c r="I146" s="148"/>
      <c r="J146" s="148"/>
      <c r="K146" s="20" t="s">
        <v>5</v>
      </c>
    </row>
    <row r="147" spans="1:11" ht="15" customHeight="1" x14ac:dyDescent="0.25">
      <c r="A147" s="152"/>
      <c r="B147" s="146"/>
      <c r="C147" s="147"/>
      <c r="D147" s="151"/>
      <c r="E147" s="151"/>
      <c r="F147" s="151"/>
      <c r="G147" s="151"/>
      <c r="H147" s="151"/>
      <c r="I147" s="151"/>
      <c r="J147" s="151"/>
    </row>
    <row r="148" spans="1:11" ht="15" customHeight="1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</row>
    <row r="149" spans="1:11" ht="15" customHeight="1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</row>
    <row r="150" spans="1:11" ht="15" customHeight="1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</row>
  </sheetData>
  <mergeCells count="13">
    <mergeCell ref="A1:J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0866141732283472" top="0.74803149606299213" bottom="0.74803149606299213" header="0.31496062992125984" footer="0.31496062992125984"/>
  <pageSetup paperSize="9" scale="65" fitToHeight="4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workbookViewId="0">
      <selection sqref="A1:J1"/>
    </sheetView>
  </sheetViews>
  <sheetFormatPr defaultColWidth="54.7109375" defaultRowHeight="15" customHeight="1" x14ac:dyDescent="0.25"/>
  <cols>
    <col min="1" max="1" width="36.28515625" customWidth="1"/>
    <col min="2" max="2" width="15.28515625" customWidth="1"/>
    <col min="3" max="3" width="14.5703125" customWidth="1"/>
    <col min="4" max="4" width="15.42578125" customWidth="1"/>
    <col min="5" max="5" width="16.7109375" customWidth="1"/>
    <col min="6" max="6" width="15.7109375" customWidth="1"/>
    <col min="7" max="7" width="22.5703125" customWidth="1"/>
    <col min="8" max="8" width="18.140625" customWidth="1"/>
    <col min="9" max="9" width="14" customWidth="1"/>
    <col min="10" max="10" width="18" customWidth="1"/>
    <col min="257" max="257" width="54.7109375" customWidth="1"/>
    <col min="258" max="258" width="15.28515625" customWidth="1"/>
    <col min="259" max="259" width="14.5703125" customWidth="1"/>
    <col min="260" max="260" width="15.42578125" customWidth="1"/>
    <col min="261" max="261" width="16.7109375" customWidth="1"/>
    <col min="262" max="262" width="15.7109375" customWidth="1"/>
    <col min="263" max="263" width="22.5703125" customWidth="1"/>
    <col min="264" max="264" width="18.140625" customWidth="1"/>
    <col min="265" max="265" width="14" customWidth="1"/>
    <col min="266" max="266" width="18" customWidth="1"/>
    <col min="513" max="513" width="54.7109375" customWidth="1"/>
    <col min="514" max="514" width="15.28515625" customWidth="1"/>
    <col min="515" max="515" width="14.5703125" customWidth="1"/>
    <col min="516" max="516" width="15.42578125" customWidth="1"/>
    <col min="517" max="517" width="16.7109375" customWidth="1"/>
    <col min="518" max="518" width="15.7109375" customWidth="1"/>
    <col min="519" max="519" width="22.5703125" customWidth="1"/>
    <col min="520" max="520" width="18.140625" customWidth="1"/>
    <col min="521" max="521" width="14" customWidth="1"/>
    <col min="522" max="522" width="18" customWidth="1"/>
    <col min="769" max="769" width="54.7109375" customWidth="1"/>
    <col min="770" max="770" width="15.28515625" customWidth="1"/>
    <col min="771" max="771" width="14.5703125" customWidth="1"/>
    <col min="772" max="772" width="15.42578125" customWidth="1"/>
    <col min="773" max="773" width="16.7109375" customWidth="1"/>
    <col min="774" max="774" width="15.7109375" customWidth="1"/>
    <col min="775" max="775" width="22.5703125" customWidth="1"/>
    <col min="776" max="776" width="18.140625" customWidth="1"/>
    <col min="777" max="777" width="14" customWidth="1"/>
    <col min="778" max="778" width="18" customWidth="1"/>
    <col min="1025" max="1025" width="54.7109375" customWidth="1"/>
    <col min="1026" max="1026" width="15.28515625" customWidth="1"/>
    <col min="1027" max="1027" width="14.5703125" customWidth="1"/>
    <col min="1028" max="1028" width="15.42578125" customWidth="1"/>
    <col min="1029" max="1029" width="16.7109375" customWidth="1"/>
    <col min="1030" max="1030" width="15.7109375" customWidth="1"/>
    <col min="1031" max="1031" width="22.5703125" customWidth="1"/>
    <col min="1032" max="1032" width="18.140625" customWidth="1"/>
    <col min="1033" max="1033" width="14" customWidth="1"/>
    <col min="1034" max="1034" width="18" customWidth="1"/>
    <col min="1281" max="1281" width="54.7109375" customWidth="1"/>
    <col min="1282" max="1282" width="15.28515625" customWidth="1"/>
    <col min="1283" max="1283" width="14.5703125" customWidth="1"/>
    <col min="1284" max="1284" width="15.42578125" customWidth="1"/>
    <col min="1285" max="1285" width="16.7109375" customWidth="1"/>
    <col min="1286" max="1286" width="15.7109375" customWidth="1"/>
    <col min="1287" max="1287" width="22.5703125" customWidth="1"/>
    <col min="1288" max="1288" width="18.140625" customWidth="1"/>
    <col min="1289" max="1289" width="14" customWidth="1"/>
    <col min="1290" max="1290" width="18" customWidth="1"/>
    <col min="1537" max="1537" width="54.7109375" customWidth="1"/>
    <col min="1538" max="1538" width="15.28515625" customWidth="1"/>
    <col min="1539" max="1539" width="14.5703125" customWidth="1"/>
    <col min="1540" max="1540" width="15.42578125" customWidth="1"/>
    <col min="1541" max="1541" width="16.7109375" customWidth="1"/>
    <col min="1542" max="1542" width="15.7109375" customWidth="1"/>
    <col min="1543" max="1543" width="22.5703125" customWidth="1"/>
    <col min="1544" max="1544" width="18.140625" customWidth="1"/>
    <col min="1545" max="1545" width="14" customWidth="1"/>
    <col min="1546" max="1546" width="18" customWidth="1"/>
    <col min="1793" max="1793" width="54.7109375" customWidth="1"/>
    <col min="1794" max="1794" width="15.28515625" customWidth="1"/>
    <col min="1795" max="1795" width="14.5703125" customWidth="1"/>
    <col min="1796" max="1796" width="15.42578125" customWidth="1"/>
    <col min="1797" max="1797" width="16.7109375" customWidth="1"/>
    <col min="1798" max="1798" width="15.7109375" customWidth="1"/>
    <col min="1799" max="1799" width="22.5703125" customWidth="1"/>
    <col min="1800" max="1800" width="18.140625" customWidth="1"/>
    <col min="1801" max="1801" width="14" customWidth="1"/>
    <col min="1802" max="1802" width="18" customWidth="1"/>
    <col min="2049" max="2049" width="54.7109375" customWidth="1"/>
    <col min="2050" max="2050" width="15.28515625" customWidth="1"/>
    <col min="2051" max="2051" width="14.5703125" customWidth="1"/>
    <col min="2052" max="2052" width="15.42578125" customWidth="1"/>
    <col min="2053" max="2053" width="16.7109375" customWidth="1"/>
    <col min="2054" max="2054" width="15.7109375" customWidth="1"/>
    <col min="2055" max="2055" width="22.5703125" customWidth="1"/>
    <col min="2056" max="2056" width="18.140625" customWidth="1"/>
    <col min="2057" max="2057" width="14" customWidth="1"/>
    <col min="2058" max="2058" width="18" customWidth="1"/>
    <col min="2305" max="2305" width="54.7109375" customWidth="1"/>
    <col min="2306" max="2306" width="15.28515625" customWidth="1"/>
    <col min="2307" max="2307" width="14.5703125" customWidth="1"/>
    <col min="2308" max="2308" width="15.42578125" customWidth="1"/>
    <col min="2309" max="2309" width="16.7109375" customWidth="1"/>
    <col min="2310" max="2310" width="15.7109375" customWidth="1"/>
    <col min="2311" max="2311" width="22.5703125" customWidth="1"/>
    <col min="2312" max="2312" width="18.140625" customWidth="1"/>
    <col min="2313" max="2313" width="14" customWidth="1"/>
    <col min="2314" max="2314" width="18" customWidth="1"/>
    <col min="2561" max="2561" width="54.7109375" customWidth="1"/>
    <col min="2562" max="2562" width="15.28515625" customWidth="1"/>
    <col min="2563" max="2563" width="14.5703125" customWidth="1"/>
    <col min="2564" max="2564" width="15.42578125" customWidth="1"/>
    <col min="2565" max="2565" width="16.7109375" customWidth="1"/>
    <col min="2566" max="2566" width="15.7109375" customWidth="1"/>
    <col min="2567" max="2567" width="22.5703125" customWidth="1"/>
    <col min="2568" max="2568" width="18.140625" customWidth="1"/>
    <col min="2569" max="2569" width="14" customWidth="1"/>
    <col min="2570" max="2570" width="18" customWidth="1"/>
    <col min="2817" max="2817" width="54.7109375" customWidth="1"/>
    <col min="2818" max="2818" width="15.28515625" customWidth="1"/>
    <col min="2819" max="2819" width="14.5703125" customWidth="1"/>
    <col min="2820" max="2820" width="15.42578125" customWidth="1"/>
    <col min="2821" max="2821" width="16.7109375" customWidth="1"/>
    <col min="2822" max="2822" width="15.7109375" customWidth="1"/>
    <col min="2823" max="2823" width="22.5703125" customWidth="1"/>
    <col min="2824" max="2824" width="18.140625" customWidth="1"/>
    <col min="2825" max="2825" width="14" customWidth="1"/>
    <col min="2826" max="2826" width="18" customWidth="1"/>
    <col min="3073" max="3073" width="54.7109375" customWidth="1"/>
    <col min="3074" max="3074" width="15.28515625" customWidth="1"/>
    <col min="3075" max="3075" width="14.5703125" customWidth="1"/>
    <col min="3076" max="3076" width="15.42578125" customWidth="1"/>
    <col min="3077" max="3077" width="16.7109375" customWidth="1"/>
    <col min="3078" max="3078" width="15.7109375" customWidth="1"/>
    <col min="3079" max="3079" width="22.5703125" customWidth="1"/>
    <col min="3080" max="3080" width="18.140625" customWidth="1"/>
    <col min="3081" max="3081" width="14" customWidth="1"/>
    <col min="3082" max="3082" width="18" customWidth="1"/>
    <col min="3329" max="3329" width="54.7109375" customWidth="1"/>
    <col min="3330" max="3330" width="15.28515625" customWidth="1"/>
    <col min="3331" max="3331" width="14.5703125" customWidth="1"/>
    <col min="3332" max="3332" width="15.42578125" customWidth="1"/>
    <col min="3333" max="3333" width="16.7109375" customWidth="1"/>
    <col min="3334" max="3334" width="15.7109375" customWidth="1"/>
    <col min="3335" max="3335" width="22.5703125" customWidth="1"/>
    <col min="3336" max="3336" width="18.140625" customWidth="1"/>
    <col min="3337" max="3337" width="14" customWidth="1"/>
    <col min="3338" max="3338" width="18" customWidth="1"/>
    <col min="3585" max="3585" width="54.7109375" customWidth="1"/>
    <col min="3586" max="3586" width="15.28515625" customWidth="1"/>
    <col min="3587" max="3587" width="14.5703125" customWidth="1"/>
    <col min="3588" max="3588" width="15.42578125" customWidth="1"/>
    <col min="3589" max="3589" width="16.7109375" customWidth="1"/>
    <col min="3590" max="3590" width="15.7109375" customWidth="1"/>
    <col min="3591" max="3591" width="22.5703125" customWidth="1"/>
    <col min="3592" max="3592" width="18.140625" customWidth="1"/>
    <col min="3593" max="3593" width="14" customWidth="1"/>
    <col min="3594" max="3594" width="18" customWidth="1"/>
    <col min="3841" max="3841" width="54.7109375" customWidth="1"/>
    <col min="3842" max="3842" width="15.28515625" customWidth="1"/>
    <col min="3843" max="3843" width="14.5703125" customWidth="1"/>
    <col min="3844" max="3844" width="15.42578125" customWidth="1"/>
    <col min="3845" max="3845" width="16.7109375" customWidth="1"/>
    <col min="3846" max="3846" width="15.7109375" customWidth="1"/>
    <col min="3847" max="3847" width="22.5703125" customWidth="1"/>
    <col min="3848" max="3848" width="18.140625" customWidth="1"/>
    <col min="3849" max="3849" width="14" customWidth="1"/>
    <col min="3850" max="3850" width="18" customWidth="1"/>
    <col min="4097" max="4097" width="54.7109375" customWidth="1"/>
    <col min="4098" max="4098" width="15.28515625" customWidth="1"/>
    <col min="4099" max="4099" width="14.5703125" customWidth="1"/>
    <col min="4100" max="4100" width="15.42578125" customWidth="1"/>
    <col min="4101" max="4101" width="16.7109375" customWidth="1"/>
    <col min="4102" max="4102" width="15.7109375" customWidth="1"/>
    <col min="4103" max="4103" width="22.5703125" customWidth="1"/>
    <col min="4104" max="4104" width="18.140625" customWidth="1"/>
    <col min="4105" max="4105" width="14" customWidth="1"/>
    <col min="4106" max="4106" width="18" customWidth="1"/>
    <col min="4353" max="4353" width="54.7109375" customWidth="1"/>
    <col min="4354" max="4354" width="15.28515625" customWidth="1"/>
    <col min="4355" max="4355" width="14.5703125" customWidth="1"/>
    <col min="4356" max="4356" width="15.42578125" customWidth="1"/>
    <col min="4357" max="4357" width="16.7109375" customWidth="1"/>
    <col min="4358" max="4358" width="15.7109375" customWidth="1"/>
    <col min="4359" max="4359" width="22.5703125" customWidth="1"/>
    <col min="4360" max="4360" width="18.140625" customWidth="1"/>
    <col min="4361" max="4361" width="14" customWidth="1"/>
    <col min="4362" max="4362" width="18" customWidth="1"/>
    <col min="4609" max="4609" width="54.7109375" customWidth="1"/>
    <col min="4610" max="4610" width="15.28515625" customWidth="1"/>
    <col min="4611" max="4611" width="14.5703125" customWidth="1"/>
    <col min="4612" max="4612" width="15.42578125" customWidth="1"/>
    <col min="4613" max="4613" width="16.7109375" customWidth="1"/>
    <col min="4614" max="4614" width="15.7109375" customWidth="1"/>
    <col min="4615" max="4615" width="22.5703125" customWidth="1"/>
    <col min="4616" max="4616" width="18.140625" customWidth="1"/>
    <col min="4617" max="4617" width="14" customWidth="1"/>
    <col min="4618" max="4618" width="18" customWidth="1"/>
    <col min="4865" max="4865" width="54.7109375" customWidth="1"/>
    <col min="4866" max="4866" width="15.28515625" customWidth="1"/>
    <col min="4867" max="4867" width="14.5703125" customWidth="1"/>
    <col min="4868" max="4868" width="15.42578125" customWidth="1"/>
    <col min="4869" max="4869" width="16.7109375" customWidth="1"/>
    <col min="4870" max="4870" width="15.7109375" customWidth="1"/>
    <col min="4871" max="4871" width="22.5703125" customWidth="1"/>
    <col min="4872" max="4872" width="18.140625" customWidth="1"/>
    <col min="4873" max="4873" width="14" customWidth="1"/>
    <col min="4874" max="4874" width="18" customWidth="1"/>
    <col min="5121" max="5121" width="54.7109375" customWidth="1"/>
    <col min="5122" max="5122" width="15.28515625" customWidth="1"/>
    <col min="5123" max="5123" width="14.5703125" customWidth="1"/>
    <col min="5124" max="5124" width="15.42578125" customWidth="1"/>
    <col min="5125" max="5125" width="16.7109375" customWidth="1"/>
    <col min="5126" max="5126" width="15.7109375" customWidth="1"/>
    <col min="5127" max="5127" width="22.5703125" customWidth="1"/>
    <col min="5128" max="5128" width="18.140625" customWidth="1"/>
    <col min="5129" max="5129" width="14" customWidth="1"/>
    <col min="5130" max="5130" width="18" customWidth="1"/>
    <col min="5377" max="5377" width="54.7109375" customWidth="1"/>
    <col min="5378" max="5378" width="15.28515625" customWidth="1"/>
    <col min="5379" max="5379" width="14.5703125" customWidth="1"/>
    <col min="5380" max="5380" width="15.42578125" customWidth="1"/>
    <col min="5381" max="5381" width="16.7109375" customWidth="1"/>
    <col min="5382" max="5382" width="15.7109375" customWidth="1"/>
    <col min="5383" max="5383" width="22.5703125" customWidth="1"/>
    <col min="5384" max="5384" width="18.140625" customWidth="1"/>
    <col min="5385" max="5385" width="14" customWidth="1"/>
    <col min="5386" max="5386" width="18" customWidth="1"/>
    <col min="5633" max="5633" width="54.7109375" customWidth="1"/>
    <col min="5634" max="5634" width="15.28515625" customWidth="1"/>
    <col min="5635" max="5635" width="14.5703125" customWidth="1"/>
    <col min="5636" max="5636" width="15.42578125" customWidth="1"/>
    <col min="5637" max="5637" width="16.7109375" customWidth="1"/>
    <col min="5638" max="5638" width="15.7109375" customWidth="1"/>
    <col min="5639" max="5639" width="22.5703125" customWidth="1"/>
    <col min="5640" max="5640" width="18.140625" customWidth="1"/>
    <col min="5641" max="5641" width="14" customWidth="1"/>
    <col min="5642" max="5642" width="18" customWidth="1"/>
    <col min="5889" max="5889" width="54.7109375" customWidth="1"/>
    <col min="5890" max="5890" width="15.28515625" customWidth="1"/>
    <col min="5891" max="5891" width="14.5703125" customWidth="1"/>
    <col min="5892" max="5892" width="15.42578125" customWidth="1"/>
    <col min="5893" max="5893" width="16.7109375" customWidth="1"/>
    <col min="5894" max="5894" width="15.7109375" customWidth="1"/>
    <col min="5895" max="5895" width="22.5703125" customWidth="1"/>
    <col min="5896" max="5896" width="18.140625" customWidth="1"/>
    <col min="5897" max="5897" width="14" customWidth="1"/>
    <col min="5898" max="5898" width="18" customWidth="1"/>
    <col min="6145" max="6145" width="54.7109375" customWidth="1"/>
    <col min="6146" max="6146" width="15.28515625" customWidth="1"/>
    <col min="6147" max="6147" width="14.5703125" customWidth="1"/>
    <col min="6148" max="6148" width="15.42578125" customWidth="1"/>
    <col min="6149" max="6149" width="16.7109375" customWidth="1"/>
    <col min="6150" max="6150" width="15.7109375" customWidth="1"/>
    <col min="6151" max="6151" width="22.5703125" customWidth="1"/>
    <col min="6152" max="6152" width="18.140625" customWidth="1"/>
    <col min="6153" max="6153" width="14" customWidth="1"/>
    <col min="6154" max="6154" width="18" customWidth="1"/>
    <col min="6401" max="6401" width="54.7109375" customWidth="1"/>
    <col min="6402" max="6402" width="15.28515625" customWidth="1"/>
    <col min="6403" max="6403" width="14.5703125" customWidth="1"/>
    <col min="6404" max="6404" width="15.42578125" customWidth="1"/>
    <col min="6405" max="6405" width="16.7109375" customWidth="1"/>
    <col min="6406" max="6406" width="15.7109375" customWidth="1"/>
    <col min="6407" max="6407" width="22.5703125" customWidth="1"/>
    <col min="6408" max="6408" width="18.140625" customWidth="1"/>
    <col min="6409" max="6409" width="14" customWidth="1"/>
    <col min="6410" max="6410" width="18" customWidth="1"/>
    <col min="6657" max="6657" width="54.7109375" customWidth="1"/>
    <col min="6658" max="6658" width="15.28515625" customWidth="1"/>
    <col min="6659" max="6659" width="14.5703125" customWidth="1"/>
    <col min="6660" max="6660" width="15.42578125" customWidth="1"/>
    <col min="6661" max="6661" width="16.7109375" customWidth="1"/>
    <col min="6662" max="6662" width="15.7109375" customWidth="1"/>
    <col min="6663" max="6663" width="22.5703125" customWidth="1"/>
    <col min="6664" max="6664" width="18.140625" customWidth="1"/>
    <col min="6665" max="6665" width="14" customWidth="1"/>
    <col min="6666" max="6666" width="18" customWidth="1"/>
    <col min="6913" max="6913" width="54.7109375" customWidth="1"/>
    <col min="6914" max="6914" width="15.28515625" customWidth="1"/>
    <col min="6915" max="6915" width="14.5703125" customWidth="1"/>
    <col min="6916" max="6916" width="15.42578125" customWidth="1"/>
    <col min="6917" max="6917" width="16.7109375" customWidth="1"/>
    <col min="6918" max="6918" width="15.7109375" customWidth="1"/>
    <col min="6919" max="6919" width="22.5703125" customWidth="1"/>
    <col min="6920" max="6920" width="18.140625" customWidth="1"/>
    <col min="6921" max="6921" width="14" customWidth="1"/>
    <col min="6922" max="6922" width="18" customWidth="1"/>
    <col min="7169" max="7169" width="54.7109375" customWidth="1"/>
    <col min="7170" max="7170" width="15.28515625" customWidth="1"/>
    <col min="7171" max="7171" width="14.5703125" customWidth="1"/>
    <col min="7172" max="7172" width="15.42578125" customWidth="1"/>
    <col min="7173" max="7173" width="16.7109375" customWidth="1"/>
    <col min="7174" max="7174" width="15.7109375" customWidth="1"/>
    <col min="7175" max="7175" width="22.5703125" customWidth="1"/>
    <col min="7176" max="7176" width="18.140625" customWidth="1"/>
    <col min="7177" max="7177" width="14" customWidth="1"/>
    <col min="7178" max="7178" width="18" customWidth="1"/>
    <col min="7425" max="7425" width="54.7109375" customWidth="1"/>
    <col min="7426" max="7426" width="15.28515625" customWidth="1"/>
    <col min="7427" max="7427" width="14.5703125" customWidth="1"/>
    <col min="7428" max="7428" width="15.42578125" customWidth="1"/>
    <col min="7429" max="7429" width="16.7109375" customWidth="1"/>
    <col min="7430" max="7430" width="15.7109375" customWidth="1"/>
    <col min="7431" max="7431" width="22.5703125" customWidth="1"/>
    <col min="7432" max="7432" width="18.140625" customWidth="1"/>
    <col min="7433" max="7433" width="14" customWidth="1"/>
    <col min="7434" max="7434" width="18" customWidth="1"/>
    <col min="7681" max="7681" width="54.7109375" customWidth="1"/>
    <col min="7682" max="7682" width="15.28515625" customWidth="1"/>
    <col min="7683" max="7683" width="14.5703125" customWidth="1"/>
    <col min="7684" max="7684" width="15.42578125" customWidth="1"/>
    <col min="7685" max="7685" width="16.7109375" customWidth="1"/>
    <col min="7686" max="7686" width="15.7109375" customWidth="1"/>
    <col min="7687" max="7687" width="22.5703125" customWidth="1"/>
    <col min="7688" max="7688" width="18.140625" customWidth="1"/>
    <col min="7689" max="7689" width="14" customWidth="1"/>
    <col min="7690" max="7690" width="18" customWidth="1"/>
    <col min="7937" max="7937" width="54.7109375" customWidth="1"/>
    <col min="7938" max="7938" width="15.28515625" customWidth="1"/>
    <col min="7939" max="7939" width="14.5703125" customWidth="1"/>
    <col min="7940" max="7940" width="15.42578125" customWidth="1"/>
    <col min="7941" max="7941" width="16.7109375" customWidth="1"/>
    <col min="7942" max="7942" width="15.7109375" customWidth="1"/>
    <col min="7943" max="7943" width="22.5703125" customWidth="1"/>
    <col min="7944" max="7944" width="18.140625" customWidth="1"/>
    <col min="7945" max="7945" width="14" customWidth="1"/>
    <col min="7946" max="7946" width="18" customWidth="1"/>
    <col min="8193" max="8193" width="54.7109375" customWidth="1"/>
    <col min="8194" max="8194" width="15.28515625" customWidth="1"/>
    <col min="8195" max="8195" width="14.5703125" customWidth="1"/>
    <col min="8196" max="8196" width="15.42578125" customWidth="1"/>
    <col min="8197" max="8197" width="16.7109375" customWidth="1"/>
    <col min="8198" max="8198" width="15.7109375" customWidth="1"/>
    <col min="8199" max="8199" width="22.5703125" customWidth="1"/>
    <col min="8200" max="8200" width="18.140625" customWidth="1"/>
    <col min="8201" max="8201" width="14" customWidth="1"/>
    <col min="8202" max="8202" width="18" customWidth="1"/>
    <col min="8449" max="8449" width="54.7109375" customWidth="1"/>
    <col min="8450" max="8450" width="15.28515625" customWidth="1"/>
    <col min="8451" max="8451" width="14.5703125" customWidth="1"/>
    <col min="8452" max="8452" width="15.42578125" customWidth="1"/>
    <col min="8453" max="8453" width="16.7109375" customWidth="1"/>
    <col min="8454" max="8454" width="15.7109375" customWidth="1"/>
    <col min="8455" max="8455" width="22.5703125" customWidth="1"/>
    <col min="8456" max="8456" width="18.140625" customWidth="1"/>
    <col min="8457" max="8457" width="14" customWidth="1"/>
    <col min="8458" max="8458" width="18" customWidth="1"/>
    <col min="8705" max="8705" width="54.7109375" customWidth="1"/>
    <col min="8706" max="8706" width="15.28515625" customWidth="1"/>
    <col min="8707" max="8707" width="14.5703125" customWidth="1"/>
    <col min="8708" max="8708" width="15.42578125" customWidth="1"/>
    <col min="8709" max="8709" width="16.7109375" customWidth="1"/>
    <col min="8710" max="8710" width="15.7109375" customWidth="1"/>
    <col min="8711" max="8711" width="22.5703125" customWidth="1"/>
    <col min="8712" max="8712" width="18.140625" customWidth="1"/>
    <col min="8713" max="8713" width="14" customWidth="1"/>
    <col min="8714" max="8714" width="18" customWidth="1"/>
    <col min="8961" max="8961" width="54.7109375" customWidth="1"/>
    <col min="8962" max="8962" width="15.28515625" customWidth="1"/>
    <col min="8963" max="8963" width="14.5703125" customWidth="1"/>
    <col min="8964" max="8964" width="15.42578125" customWidth="1"/>
    <col min="8965" max="8965" width="16.7109375" customWidth="1"/>
    <col min="8966" max="8966" width="15.7109375" customWidth="1"/>
    <col min="8967" max="8967" width="22.5703125" customWidth="1"/>
    <col min="8968" max="8968" width="18.140625" customWidth="1"/>
    <col min="8969" max="8969" width="14" customWidth="1"/>
    <col min="8970" max="8970" width="18" customWidth="1"/>
    <col min="9217" max="9217" width="54.7109375" customWidth="1"/>
    <col min="9218" max="9218" width="15.28515625" customWidth="1"/>
    <col min="9219" max="9219" width="14.5703125" customWidth="1"/>
    <col min="9220" max="9220" width="15.42578125" customWidth="1"/>
    <col min="9221" max="9221" width="16.7109375" customWidth="1"/>
    <col min="9222" max="9222" width="15.7109375" customWidth="1"/>
    <col min="9223" max="9223" width="22.5703125" customWidth="1"/>
    <col min="9224" max="9224" width="18.140625" customWidth="1"/>
    <col min="9225" max="9225" width="14" customWidth="1"/>
    <col min="9226" max="9226" width="18" customWidth="1"/>
    <col min="9473" max="9473" width="54.7109375" customWidth="1"/>
    <col min="9474" max="9474" width="15.28515625" customWidth="1"/>
    <col min="9475" max="9475" width="14.5703125" customWidth="1"/>
    <col min="9476" max="9476" width="15.42578125" customWidth="1"/>
    <col min="9477" max="9477" width="16.7109375" customWidth="1"/>
    <col min="9478" max="9478" width="15.7109375" customWidth="1"/>
    <col min="9479" max="9479" width="22.5703125" customWidth="1"/>
    <col min="9480" max="9480" width="18.140625" customWidth="1"/>
    <col min="9481" max="9481" width="14" customWidth="1"/>
    <col min="9482" max="9482" width="18" customWidth="1"/>
    <col min="9729" max="9729" width="54.7109375" customWidth="1"/>
    <col min="9730" max="9730" width="15.28515625" customWidth="1"/>
    <col min="9731" max="9731" width="14.5703125" customWidth="1"/>
    <col min="9732" max="9732" width="15.42578125" customWidth="1"/>
    <col min="9733" max="9733" width="16.7109375" customWidth="1"/>
    <col min="9734" max="9734" width="15.7109375" customWidth="1"/>
    <col min="9735" max="9735" width="22.5703125" customWidth="1"/>
    <col min="9736" max="9736" width="18.140625" customWidth="1"/>
    <col min="9737" max="9737" width="14" customWidth="1"/>
    <col min="9738" max="9738" width="18" customWidth="1"/>
    <col min="9985" max="9985" width="54.7109375" customWidth="1"/>
    <col min="9986" max="9986" width="15.28515625" customWidth="1"/>
    <col min="9987" max="9987" width="14.5703125" customWidth="1"/>
    <col min="9988" max="9988" width="15.42578125" customWidth="1"/>
    <col min="9989" max="9989" width="16.7109375" customWidth="1"/>
    <col min="9990" max="9990" width="15.7109375" customWidth="1"/>
    <col min="9991" max="9991" width="22.5703125" customWidth="1"/>
    <col min="9992" max="9992" width="18.140625" customWidth="1"/>
    <col min="9993" max="9993" width="14" customWidth="1"/>
    <col min="9994" max="9994" width="18" customWidth="1"/>
    <col min="10241" max="10241" width="54.7109375" customWidth="1"/>
    <col min="10242" max="10242" width="15.28515625" customWidth="1"/>
    <col min="10243" max="10243" width="14.5703125" customWidth="1"/>
    <col min="10244" max="10244" width="15.42578125" customWidth="1"/>
    <col min="10245" max="10245" width="16.7109375" customWidth="1"/>
    <col min="10246" max="10246" width="15.7109375" customWidth="1"/>
    <col min="10247" max="10247" width="22.5703125" customWidth="1"/>
    <col min="10248" max="10248" width="18.140625" customWidth="1"/>
    <col min="10249" max="10249" width="14" customWidth="1"/>
    <col min="10250" max="10250" width="18" customWidth="1"/>
    <col min="10497" max="10497" width="54.7109375" customWidth="1"/>
    <col min="10498" max="10498" width="15.28515625" customWidth="1"/>
    <col min="10499" max="10499" width="14.5703125" customWidth="1"/>
    <col min="10500" max="10500" width="15.42578125" customWidth="1"/>
    <col min="10501" max="10501" width="16.7109375" customWidth="1"/>
    <col min="10502" max="10502" width="15.7109375" customWidth="1"/>
    <col min="10503" max="10503" width="22.5703125" customWidth="1"/>
    <col min="10504" max="10504" width="18.140625" customWidth="1"/>
    <col min="10505" max="10505" width="14" customWidth="1"/>
    <col min="10506" max="10506" width="18" customWidth="1"/>
    <col min="10753" max="10753" width="54.7109375" customWidth="1"/>
    <col min="10754" max="10754" width="15.28515625" customWidth="1"/>
    <col min="10755" max="10755" width="14.5703125" customWidth="1"/>
    <col min="10756" max="10756" width="15.42578125" customWidth="1"/>
    <col min="10757" max="10757" width="16.7109375" customWidth="1"/>
    <col min="10758" max="10758" width="15.7109375" customWidth="1"/>
    <col min="10759" max="10759" width="22.5703125" customWidth="1"/>
    <col min="10760" max="10760" width="18.140625" customWidth="1"/>
    <col min="10761" max="10761" width="14" customWidth="1"/>
    <col min="10762" max="10762" width="18" customWidth="1"/>
    <col min="11009" max="11009" width="54.7109375" customWidth="1"/>
    <col min="11010" max="11010" width="15.28515625" customWidth="1"/>
    <col min="11011" max="11011" width="14.5703125" customWidth="1"/>
    <col min="11012" max="11012" width="15.42578125" customWidth="1"/>
    <col min="11013" max="11013" width="16.7109375" customWidth="1"/>
    <col min="11014" max="11014" width="15.7109375" customWidth="1"/>
    <col min="11015" max="11015" width="22.5703125" customWidth="1"/>
    <col min="11016" max="11016" width="18.140625" customWidth="1"/>
    <col min="11017" max="11017" width="14" customWidth="1"/>
    <col min="11018" max="11018" width="18" customWidth="1"/>
    <col min="11265" max="11265" width="54.7109375" customWidth="1"/>
    <col min="11266" max="11266" width="15.28515625" customWidth="1"/>
    <col min="11267" max="11267" width="14.5703125" customWidth="1"/>
    <col min="11268" max="11268" width="15.42578125" customWidth="1"/>
    <col min="11269" max="11269" width="16.7109375" customWidth="1"/>
    <col min="11270" max="11270" width="15.7109375" customWidth="1"/>
    <col min="11271" max="11271" width="22.5703125" customWidth="1"/>
    <col min="11272" max="11272" width="18.140625" customWidth="1"/>
    <col min="11273" max="11273" width="14" customWidth="1"/>
    <col min="11274" max="11274" width="18" customWidth="1"/>
    <col min="11521" max="11521" width="54.7109375" customWidth="1"/>
    <col min="11522" max="11522" width="15.28515625" customWidth="1"/>
    <col min="11523" max="11523" width="14.5703125" customWidth="1"/>
    <col min="11524" max="11524" width="15.42578125" customWidth="1"/>
    <col min="11525" max="11525" width="16.7109375" customWidth="1"/>
    <col min="11526" max="11526" width="15.7109375" customWidth="1"/>
    <col min="11527" max="11527" width="22.5703125" customWidth="1"/>
    <col min="11528" max="11528" width="18.140625" customWidth="1"/>
    <col min="11529" max="11529" width="14" customWidth="1"/>
    <col min="11530" max="11530" width="18" customWidth="1"/>
    <col min="11777" max="11777" width="54.7109375" customWidth="1"/>
    <col min="11778" max="11778" width="15.28515625" customWidth="1"/>
    <col min="11779" max="11779" width="14.5703125" customWidth="1"/>
    <col min="11780" max="11780" width="15.42578125" customWidth="1"/>
    <col min="11781" max="11781" width="16.7109375" customWidth="1"/>
    <col min="11782" max="11782" width="15.7109375" customWidth="1"/>
    <col min="11783" max="11783" width="22.5703125" customWidth="1"/>
    <col min="11784" max="11784" width="18.140625" customWidth="1"/>
    <col min="11785" max="11785" width="14" customWidth="1"/>
    <col min="11786" max="11786" width="18" customWidth="1"/>
    <col min="12033" max="12033" width="54.7109375" customWidth="1"/>
    <col min="12034" max="12034" width="15.28515625" customWidth="1"/>
    <col min="12035" max="12035" width="14.5703125" customWidth="1"/>
    <col min="12036" max="12036" width="15.42578125" customWidth="1"/>
    <col min="12037" max="12037" width="16.7109375" customWidth="1"/>
    <col min="12038" max="12038" width="15.7109375" customWidth="1"/>
    <col min="12039" max="12039" width="22.5703125" customWidth="1"/>
    <col min="12040" max="12040" width="18.140625" customWidth="1"/>
    <col min="12041" max="12041" width="14" customWidth="1"/>
    <col min="12042" max="12042" width="18" customWidth="1"/>
    <col min="12289" max="12289" width="54.7109375" customWidth="1"/>
    <col min="12290" max="12290" width="15.28515625" customWidth="1"/>
    <col min="12291" max="12291" width="14.5703125" customWidth="1"/>
    <col min="12292" max="12292" width="15.42578125" customWidth="1"/>
    <col min="12293" max="12293" width="16.7109375" customWidth="1"/>
    <col min="12294" max="12294" width="15.7109375" customWidth="1"/>
    <col min="12295" max="12295" width="22.5703125" customWidth="1"/>
    <col min="12296" max="12296" width="18.140625" customWidth="1"/>
    <col min="12297" max="12297" width="14" customWidth="1"/>
    <col min="12298" max="12298" width="18" customWidth="1"/>
    <col min="12545" max="12545" width="54.7109375" customWidth="1"/>
    <col min="12546" max="12546" width="15.28515625" customWidth="1"/>
    <col min="12547" max="12547" width="14.5703125" customWidth="1"/>
    <col min="12548" max="12548" width="15.42578125" customWidth="1"/>
    <col min="12549" max="12549" width="16.7109375" customWidth="1"/>
    <col min="12550" max="12550" width="15.7109375" customWidth="1"/>
    <col min="12551" max="12551" width="22.5703125" customWidth="1"/>
    <col min="12552" max="12552" width="18.140625" customWidth="1"/>
    <col min="12553" max="12553" width="14" customWidth="1"/>
    <col min="12554" max="12554" width="18" customWidth="1"/>
    <col min="12801" max="12801" width="54.7109375" customWidth="1"/>
    <col min="12802" max="12802" width="15.28515625" customWidth="1"/>
    <col min="12803" max="12803" width="14.5703125" customWidth="1"/>
    <col min="12804" max="12804" width="15.42578125" customWidth="1"/>
    <col min="12805" max="12805" width="16.7109375" customWidth="1"/>
    <col min="12806" max="12806" width="15.7109375" customWidth="1"/>
    <col min="12807" max="12807" width="22.5703125" customWidth="1"/>
    <col min="12808" max="12808" width="18.140625" customWidth="1"/>
    <col min="12809" max="12809" width="14" customWidth="1"/>
    <col min="12810" max="12810" width="18" customWidth="1"/>
    <col min="13057" max="13057" width="54.7109375" customWidth="1"/>
    <col min="13058" max="13058" width="15.28515625" customWidth="1"/>
    <col min="13059" max="13059" width="14.5703125" customWidth="1"/>
    <col min="13060" max="13060" width="15.42578125" customWidth="1"/>
    <col min="13061" max="13061" width="16.7109375" customWidth="1"/>
    <col min="13062" max="13062" width="15.7109375" customWidth="1"/>
    <col min="13063" max="13063" width="22.5703125" customWidth="1"/>
    <col min="13064" max="13064" width="18.140625" customWidth="1"/>
    <col min="13065" max="13065" width="14" customWidth="1"/>
    <col min="13066" max="13066" width="18" customWidth="1"/>
    <col min="13313" max="13313" width="54.7109375" customWidth="1"/>
    <col min="13314" max="13314" width="15.28515625" customWidth="1"/>
    <col min="13315" max="13315" width="14.5703125" customWidth="1"/>
    <col min="13316" max="13316" width="15.42578125" customWidth="1"/>
    <col min="13317" max="13317" width="16.7109375" customWidth="1"/>
    <col min="13318" max="13318" width="15.7109375" customWidth="1"/>
    <col min="13319" max="13319" width="22.5703125" customWidth="1"/>
    <col min="13320" max="13320" width="18.140625" customWidth="1"/>
    <col min="13321" max="13321" width="14" customWidth="1"/>
    <col min="13322" max="13322" width="18" customWidth="1"/>
    <col min="13569" max="13569" width="54.7109375" customWidth="1"/>
    <col min="13570" max="13570" width="15.28515625" customWidth="1"/>
    <col min="13571" max="13571" width="14.5703125" customWidth="1"/>
    <col min="13572" max="13572" width="15.42578125" customWidth="1"/>
    <col min="13573" max="13573" width="16.7109375" customWidth="1"/>
    <col min="13574" max="13574" width="15.7109375" customWidth="1"/>
    <col min="13575" max="13575" width="22.5703125" customWidth="1"/>
    <col min="13576" max="13576" width="18.140625" customWidth="1"/>
    <col min="13577" max="13577" width="14" customWidth="1"/>
    <col min="13578" max="13578" width="18" customWidth="1"/>
    <col min="13825" max="13825" width="54.7109375" customWidth="1"/>
    <col min="13826" max="13826" width="15.28515625" customWidth="1"/>
    <col min="13827" max="13827" width="14.5703125" customWidth="1"/>
    <col min="13828" max="13828" width="15.42578125" customWidth="1"/>
    <col min="13829" max="13829" width="16.7109375" customWidth="1"/>
    <col min="13830" max="13830" width="15.7109375" customWidth="1"/>
    <col min="13831" max="13831" width="22.5703125" customWidth="1"/>
    <col min="13832" max="13832" width="18.140625" customWidth="1"/>
    <col min="13833" max="13833" width="14" customWidth="1"/>
    <col min="13834" max="13834" width="18" customWidth="1"/>
    <col min="14081" max="14081" width="54.7109375" customWidth="1"/>
    <col min="14082" max="14082" width="15.28515625" customWidth="1"/>
    <col min="14083" max="14083" width="14.5703125" customWidth="1"/>
    <col min="14084" max="14084" width="15.42578125" customWidth="1"/>
    <col min="14085" max="14085" width="16.7109375" customWidth="1"/>
    <col min="14086" max="14086" width="15.7109375" customWidth="1"/>
    <col min="14087" max="14087" width="22.5703125" customWidth="1"/>
    <col min="14088" max="14088" width="18.140625" customWidth="1"/>
    <col min="14089" max="14089" width="14" customWidth="1"/>
    <col min="14090" max="14090" width="18" customWidth="1"/>
    <col min="14337" max="14337" width="54.7109375" customWidth="1"/>
    <col min="14338" max="14338" width="15.28515625" customWidth="1"/>
    <col min="14339" max="14339" width="14.5703125" customWidth="1"/>
    <col min="14340" max="14340" width="15.42578125" customWidth="1"/>
    <col min="14341" max="14341" width="16.7109375" customWidth="1"/>
    <col min="14342" max="14342" width="15.7109375" customWidth="1"/>
    <col min="14343" max="14343" width="22.5703125" customWidth="1"/>
    <col min="14344" max="14344" width="18.140625" customWidth="1"/>
    <col min="14345" max="14345" width="14" customWidth="1"/>
    <col min="14346" max="14346" width="18" customWidth="1"/>
    <col min="14593" max="14593" width="54.7109375" customWidth="1"/>
    <col min="14594" max="14594" width="15.28515625" customWidth="1"/>
    <col min="14595" max="14595" width="14.5703125" customWidth="1"/>
    <col min="14596" max="14596" width="15.42578125" customWidth="1"/>
    <col min="14597" max="14597" width="16.7109375" customWidth="1"/>
    <col min="14598" max="14598" width="15.7109375" customWidth="1"/>
    <col min="14599" max="14599" width="22.5703125" customWidth="1"/>
    <col min="14600" max="14600" width="18.140625" customWidth="1"/>
    <col min="14601" max="14601" width="14" customWidth="1"/>
    <col min="14602" max="14602" width="18" customWidth="1"/>
    <col min="14849" max="14849" width="54.7109375" customWidth="1"/>
    <col min="14850" max="14850" width="15.28515625" customWidth="1"/>
    <col min="14851" max="14851" width="14.5703125" customWidth="1"/>
    <col min="14852" max="14852" width="15.42578125" customWidth="1"/>
    <col min="14853" max="14853" width="16.7109375" customWidth="1"/>
    <col min="14854" max="14854" width="15.7109375" customWidth="1"/>
    <col min="14855" max="14855" width="22.5703125" customWidth="1"/>
    <col min="14856" max="14856" width="18.140625" customWidth="1"/>
    <col min="14857" max="14857" width="14" customWidth="1"/>
    <col min="14858" max="14858" width="18" customWidth="1"/>
    <col min="15105" max="15105" width="54.7109375" customWidth="1"/>
    <col min="15106" max="15106" width="15.28515625" customWidth="1"/>
    <col min="15107" max="15107" width="14.5703125" customWidth="1"/>
    <col min="15108" max="15108" width="15.42578125" customWidth="1"/>
    <col min="15109" max="15109" width="16.7109375" customWidth="1"/>
    <col min="15110" max="15110" width="15.7109375" customWidth="1"/>
    <col min="15111" max="15111" width="22.5703125" customWidth="1"/>
    <col min="15112" max="15112" width="18.140625" customWidth="1"/>
    <col min="15113" max="15113" width="14" customWidth="1"/>
    <col min="15114" max="15114" width="18" customWidth="1"/>
    <col min="15361" max="15361" width="54.7109375" customWidth="1"/>
    <col min="15362" max="15362" width="15.28515625" customWidth="1"/>
    <col min="15363" max="15363" width="14.5703125" customWidth="1"/>
    <col min="15364" max="15364" width="15.42578125" customWidth="1"/>
    <col min="15365" max="15365" width="16.7109375" customWidth="1"/>
    <col min="15366" max="15366" width="15.7109375" customWidth="1"/>
    <col min="15367" max="15367" width="22.5703125" customWidth="1"/>
    <col min="15368" max="15368" width="18.140625" customWidth="1"/>
    <col min="15369" max="15369" width="14" customWidth="1"/>
    <col min="15370" max="15370" width="18" customWidth="1"/>
    <col min="15617" max="15617" width="54.7109375" customWidth="1"/>
    <col min="15618" max="15618" width="15.28515625" customWidth="1"/>
    <col min="15619" max="15619" width="14.5703125" customWidth="1"/>
    <col min="15620" max="15620" width="15.42578125" customWidth="1"/>
    <col min="15621" max="15621" width="16.7109375" customWidth="1"/>
    <col min="15622" max="15622" width="15.7109375" customWidth="1"/>
    <col min="15623" max="15623" width="22.5703125" customWidth="1"/>
    <col min="15624" max="15624" width="18.140625" customWidth="1"/>
    <col min="15625" max="15625" width="14" customWidth="1"/>
    <col min="15626" max="15626" width="18" customWidth="1"/>
    <col min="15873" max="15873" width="54.7109375" customWidth="1"/>
    <col min="15874" max="15874" width="15.28515625" customWidth="1"/>
    <col min="15875" max="15875" width="14.5703125" customWidth="1"/>
    <col min="15876" max="15876" width="15.42578125" customWidth="1"/>
    <col min="15877" max="15877" width="16.7109375" customWidth="1"/>
    <col min="15878" max="15878" width="15.7109375" customWidth="1"/>
    <col min="15879" max="15879" width="22.5703125" customWidth="1"/>
    <col min="15880" max="15880" width="18.140625" customWidth="1"/>
    <col min="15881" max="15881" width="14" customWidth="1"/>
    <col min="15882" max="15882" width="18" customWidth="1"/>
    <col min="16129" max="16129" width="54.7109375" customWidth="1"/>
    <col min="16130" max="16130" width="15.28515625" customWidth="1"/>
    <col min="16131" max="16131" width="14.5703125" customWidth="1"/>
    <col min="16132" max="16132" width="15.42578125" customWidth="1"/>
    <col min="16133" max="16133" width="16.7109375" customWidth="1"/>
    <col min="16134" max="16134" width="15.7109375" customWidth="1"/>
    <col min="16135" max="16135" width="22.5703125" customWidth="1"/>
    <col min="16136" max="16136" width="18.140625" customWidth="1"/>
    <col min="16137" max="16137" width="14" customWidth="1"/>
    <col min="16138" max="16138" width="18" customWidth="1"/>
  </cols>
  <sheetData>
    <row r="1" spans="1:10" ht="15" customHeight="1" x14ac:dyDescent="0.25">
      <c r="A1" s="303" t="s">
        <v>355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10" x14ac:dyDescent="0.25">
      <c r="A2" s="91"/>
      <c r="B2" s="26"/>
      <c r="C2" s="32"/>
      <c r="D2" s="26"/>
      <c r="E2" s="26"/>
      <c r="F2" s="26"/>
      <c r="G2" s="26"/>
      <c r="H2" s="26"/>
      <c r="I2" s="26"/>
      <c r="J2" s="107" t="s">
        <v>325</v>
      </c>
    </row>
    <row r="3" spans="1:10" ht="15" customHeight="1" x14ac:dyDescent="0.25">
      <c r="A3" s="313" t="s">
        <v>250</v>
      </c>
      <c r="B3" s="103"/>
      <c r="C3" s="108"/>
      <c r="D3" s="108"/>
      <c r="E3" s="109"/>
      <c r="F3" s="104"/>
      <c r="G3" s="104"/>
      <c r="H3" s="104"/>
      <c r="I3" s="104"/>
      <c r="J3" s="104"/>
    </row>
    <row r="4" spans="1:10" ht="15" customHeight="1" x14ac:dyDescent="0.25">
      <c r="A4" s="314"/>
      <c r="B4" s="316" t="s">
        <v>326</v>
      </c>
      <c r="C4" s="317"/>
      <c r="D4" s="317"/>
      <c r="E4" s="318"/>
      <c r="F4" s="319" t="s">
        <v>340</v>
      </c>
      <c r="G4" s="319" t="s">
        <v>341</v>
      </c>
      <c r="H4" s="319" t="s">
        <v>327</v>
      </c>
      <c r="I4" s="319" t="s">
        <v>328</v>
      </c>
      <c r="J4" s="319" t="s">
        <v>329</v>
      </c>
    </row>
    <row r="5" spans="1:10" ht="15" customHeight="1" x14ac:dyDescent="0.25">
      <c r="A5" s="314"/>
      <c r="B5" s="321" t="s">
        <v>36</v>
      </c>
      <c r="C5" s="324" t="s">
        <v>342</v>
      </c>
      <c r="D5" s="327" t="s">
        <v>37</v>
      </c>
      <c r="E5" s="328"/>
      <c r="F5" s="319"/>
      <c r="G5" s="319"/>
      <c r="H5" s="319"/>
      <c r="I5" s="319"/>
      <c r="J5" s="319"/>
    </row>
    <row r="6" spans="1:10" ht="15" customHeight="1" x14ac:dyDescent="0.25">
      <c r="A6" s="314"/>
      <c r="B6" s="322"/>
      <c r="C6" s="325"/>
      <c r="D6" s="329" t="s">
        <v>38</v>
      </c>
      <c r="E6" s="321" t="s">
        <v>39</v>
      </c>
      <c r="F6" s="319"/>
      <c r="G6" s="319"/>
      <c r="H6" s="319"/>
      <c r="I6" s="319"/>
      <c r="J6" s="319"/>
    </row>
    <row r="7" spans="1:10" ht="15" customHeight="1" x14ac:dyDescent="0.25">
      <c r="A7" s="315"/>
      <c r="B7" s="323"/>
      <c r="C7" s="326"/>
      <c r="D7" s="330"/>
      <c r="E7" s="323"/>
      <c r="F7" s="320"/>
      <c r="G7" s="320"/>
      <c r="H7" s="320"/>
      <c r="I7" s="320"/>
      <c r="J7" s="320"/>
    </row>
    <row r="8" spans="1:10" x14ac:dyDescent="0.25">
      <c r="A8" s="100" t="s">
        <v>3</v>
      </c>
      <c r="B8" s="105">
        <v>1</v>
      </c>
      <c r="C8" s="105">
        <v>2</v>
      </c>
      <c r="D8" s="105">
        <v>3</v>
      </c>
      <c r="E8" s="105">
        <v>4</v>
      </c>
      <c r="F8" s="106">
        <v>5</v>
      </c>
      <c r="G8" s="106">
        <v>6</v>
      </c>
      <c r="H8" s="106">
        <v>7</v>
      </c>
      <c r="I8" s="106">
        <v>8</v>
      </c>
      <c r="J8" s="106">
        <v>9</v>
      </c>
    </row>
    <row r="9" spans="1:10" x14ac:dyDescent="0.25">
      <c r="A9" s="114"/>
      <c r="B9" s="26"/>
      <c r="C9" s="32"/>
      <c r="D9" s="26"/>
      <c r="E9" s="26"/>
      <c r="F9" s="26"/>
      <c r="G9" s="26"/>
      <c r="H9" s="26"/>
      <c r="I9" s="26"/>
      <c r="J9" s="26"/>
    </row>
    <row r="10" spans="1:10" x14ac:dyDescent="0.25">
      <c r="A10" s="206" t="s">
        <v>42</v>
      </c>
      <c r="B10" s="199">
        <v>5873262039.5557947</v>
      </c>
      <c r="C10" s="200">
        <v>108.17494052038342</v>
      </c>
      <c r="D10" s="199">
        <v>673833062.25735605</v>
      </c>
      <c r="E10" s="199">
        <v>664835398.41582811</v>
      </c>
      <c r="F10" s="199">
        <v>17334677.292758372</v>
      </c>
      <c r="G10" s="199">
        <v>6050573.4572346006</v>
      </c>
      <c r="H10" s="199">
        <v>128498814.2770589</v>
      </c>
      <c r="I10" s="199">
        <v>21986954.964794252</v>
      </c>
      <c r="J10" s="199">
        <v>26031266.44106013</v>
      </c>
    </row>
    <row r="11" spans="1:10" x14ac:dyDescent="0.25">
      <c r="A11" s="207" t="s">
        <v>43</v>
      </c>
      <c r="B11" s="208"/>
      <c r="C11" s="203"/>
      <c r="D11" s="208"/>
      <c r="E11" s="208"/>
      <c r="F11" s="208"/>
      <c r="G11" s="208"/>
      <c r="H11" s="208"/>
      <c r="I11" s="208"/>
      <c r="J11" s="208"/>
    </row>
    <row r="12" spans="1:10" x14ac:dyDescent="0.25">
      <c r="A12" s="206" t="s">
        <v>153</v>
      </c>
      <c r="B12" s="199">
        <v>2403727926.0472608</v>
      </c>
      <c r="C12" s="200">
        <v>109.09736265806205</v>
      </c>
      <c r="D12" s="199">
        <v>262483647.81269991</v>
      </c>
      <c r="E12" s="199">
        <v>288118536.49041975</v>
      </c>
      <c r="F12" s="199">
        <v>7066256.83888226</v>
      </c>
      <c r="G12" s="199">
        <v>2029117</v>
      </c>
      <c r="H12" s="199">
        <v>62215769.001390636</v>
      </c>
      <c r="I12" s="199">
        <v>9010304.9236507118</v>
      </c>
      <c r="J12" s="199">
        <v>10219230.732432272</v>
      </c>
    </row>
    <row r="13" spans="1:10" x14ac:dyDescent="0.25">
      <c r="A13" s="207" t="s">
        <v>43</v>
      </c>
      <c r="B13" s="208"/>
      <c r="C13" s="203"/>
      <c r="D13" s="208"/>
      <c r="E13" s="208"/>
      <c r="F13" s="208"/>
      <c r="G13" s="208"/>
      <c r="H13" s="208"/>
      <c r="I13" s="208"/>
      <c r="J13" s="208"/>
    </row>
    <row r="14" spans="1:10" x14ac:dyDescent="0.25">
      <c r="A14" s="206" t="s">
        <v>154</v>
      </c>
      <c r="B14" s="199">
        <v>2225081870.4247308</v>
      </c>
      <c r="C14" s="200">
        <v>109.2683780752201</v>
      </c>
      <c r="D14" s="199">
        <v>241927738.51438385</v>
      </c>
      <c r="E14" s="199">
        <v>269103136.09098935</v>
      </c>
      <c r="F14" s="199">
        <v>6850422.2388792504</v>
      </c>
      <c r="G14" s="199">
        <v>1899560</v>
      </c>
      <c r="H14" s="199">
        <v>59049470.056753024</v>
      </c>
      <c r="I14" s="199">
        <v>8386566.3404108109</v>
      </c>
      <c r="J14" s="199">
        <v>9163416.7614441812</v>
      </c>
    </row>
    <row r="15" spans="1:10" x14ac:dyDescent="0.25">
      <c r="A15" s="207" t="s">
        <v>155</v>
      </c>
      <c r="B15" s="204"/>
      <c r="C15" s="205"/>
      <c r="D15" s="204"/>
      <c r="E15" s="204"/>
      <c r="F15" s="204"/>
      <c r="G15" s="204"/>
      <c r="H15" s="204"/>
      <c r="I15" s="204"/>
      <c r="J15" s="204"/>
    </row>
    <row r="16" spans="1:10" x14ac:dyDescent="0.25">
      <c r="A16" s="207" t="s">
        <v>156</v>
      </c>
      <c r="B16" s="204">
        <v>756160262.31300783</v>
      </c>
      <c r="C16" s="205">
        <v>113.96887152430257</v>
      </c>
      <c r="D16" s="204">
        <v>77525472.093013659</v>
      </c>
      <c r="E16" s="204">
        <v>99024642.04365626</v>
      </c>
      <c r="F16" s="204">
        <v>2172005.9444521498</v>
      </c>
      <c r="G16" s="204">
        <v>1265225</v>
      </c>
      <c r="H16" s="204">
        <v>27348982.391312391</v>
      </c>
      <c r="I16" s="204">
        <v>3055766.1422319403</v>
      </c>
      <c r="J16" s="204">
        <v>3481561.4544492299</v>
      </c>
    </row>
    <row r="17" spans="1:10" x14ac:dyDescent="0.25">
      <c r="A17" s="207" t="s">
        <v>157</v>
      </c>
      <c r="B17" s="204">
        <v>600748294.58382261</v>
      </c>
      <c r="C17" s="205">
        <v>100.73332393658094</v>
      </c>
      <c r="D17" s="204">
        <v>68828519.890618041</v>
      </c>
      <c r="E17" s="204">
        <v>67281921.106115013</v>
      </c>
      <c r="F17" s="204">
        <v>2227133.9911166499</v>
      </c>
      <c r="G17" s="204">
        <v>627349</v>
      </c>
      <c r="H17" s="204">
        <v>12362691.279478401</v>
      </c>
      <c r="I17" s="204">
        <v>3137438.8326162198</v>
      </c>
      <c r="J17" s="204">
        <v>2128108.1626737202</v>
      </c>
    </row>
    <row r="18" spans="1:10" x14ac:dyDescent="0.25">
      <c r="A18" s="207" t="s">
        <v>158</v>
      </c>
      <c r="B18" s="204">
        <v>384011251.280303</v>
      </c>
      <c r="C18" s="205">
        <v>106.82257306122054</v>
      </c>
      <c r="D18" s="204">
        <v>36033746.062288493</v>
      </c>
      <c r="E18" s="204">
        <v>36822153.637443721</v>
      </c>
      <c r="F18" s="204">
        <v>1562287.5667407899</v>
      </c>
      <c r="G18" s="204">
        <v>0</v>
      </c>
      <c r="H18" s="204">
        <v>9611932.2987627406</v>
      </c>
      <c r="I18" s="204">
        <v>848869.74998793006</v>
      </c>
      <c r="J18" s="204">
        <v>1319062.10145438</v>
      </c>
    </row>
    <row r="19" spans="1:10" x14ac:dyDescent="0.25">
      <c r="A19" s="207" t="s">
        <v>159</v>
      </c>
      <c r="B19" s="204">
        <v>222954206.52907643</v>
      </c>
      <c r="C19" s="205">
        <v>104.4940652162794</v>
      </c>
      <c r="D19" s="204">
        <v>30177783.804392308</v>
      </c>
      <c r="E19" s="204">
        <v>42240896.999735504</v>
      </c>
      <c r="F19" s="204">
        <v>147514</v>
      </c>
      <c r="G19" s="204">
        <v>3390</v>
      </c>
      <c r="H19" s="204">
        <v>3832362.1391410795</v>
      </c>
      <c r="I19" s="204">
        <v>429941</v>
      </c>
      <c r="J19" s="204">
        <v>644766.46110237995</v>
      </c>
    </row>
    <row r="20" spans="1:10" x14ac:dyDescent="0.25">
      <c r="A20" s="207"/>
      <c r="B20" s="204">
        <v>261207855.7185207</v>
      </c>
      <c r="C20" s="205">
        <v>128.26908635113591</v>
      </c>
      <c r="D20" s="204">
        <v>29362216.664071348</v>
      </c>
      <c r="E20" s="204">
        <v>23733522.304038841</v>
      </c>
      <c r="F20" s="204">
        <v>741480.73656966002</v>
      </c>
      <c r="G20" s="204">
        <v>3596</v>
      </c>
      <c r="H20" s="204">
        <v>5893501.9480584096</v>
      </c>
      <c r="I20" s="204">
        <v>914550.61557471997</v>
      </c>
      <c r="J20" s="204">
        <v>1589918.5817644699</v>
      </c>
    </row>
    <row r="21" spans="1:10" x14ac:dyDescent="0.25">
      <c r="A21" s="207" t="s">
        <v>160</v>
      </c>
      <c r="B21" s="204">
        <v>79081688.022870243</v>
      </c>
      <c r="C21" s="205">
        <v>109.38894500485181</v>
      </c>
      <c r="D21" s="204">
        <v>9950347.7679924089</v>
      </c>
      <c r="E21" s="204">
        <v>8098351.1938044596</v>
      </c>
      <c r="F21" s="204">
        <v>119923.1</v>
      </c>
      <c r="G21" s="204">
        <v>129557</v>
      </c>
      <c r="H21" s="204">
        <v>1451372.60394356</v>
      </c>
      <c r="I21" s="204">
        <v>402025.58323192998</v>
      </c>
      <c r="J21" s="204">
        <v>389082.00951218</v>
      </c>
    </row>
    <row r="22" spans="1:10" x14ac:dyDescent="0.25">
      <c r="A22" s="207" t="s">
        <v>161</v>
      </c>
      <c r="B22" s="204">
        <v>37902188.35080421</v>
      </c>
      <c r="C22" s="205">
        <v>103.87794805267995</v>
      </c>
      <c r="D22" s="204">
        <v>4148872.9864370702</v>
      </c>
      <c r="E22" s="204">
        <v>3964432.8608866702</v>
      </c>
      <c r="F22" s="204">
        <v>68357.500003010005</v>
      </c>
      <c r="G22" s="204">
        <v>0</v>
      </c>
      <c r="H22" s="204">
        <v>790064.09163894993</v>
      </c>
      <c r="I22" s="204">
        <v>45845</v>
      </c>
      <c r="J22" s="204">
        <v>131059.05179945</v>
      </c>
    </row>
    <row r="23" spans="1:10" x14ac:dyDescent="0.25">
      <c r="A23" s="207" t="s">
        <v>162</v>
      </c>
      <c r="B23" s="204">
        <v>61662179.248855509</v>
      </c>
      <c r="C23" s="205">
        <v>106.02163727279932</v>
      </c>
      <c r="D23" s="204">
        <v>6456688.54388656</v>
      </c>
      <c r="E23" s="204">
        <v>6952616.3447392602</v>
      </c>
      <c r="F23" s="204">
        <v>27554</v>
      </c>
      <c r="G23" s="204">
        <v>0</v>
      </c>
      <c r="H23" s="204">
        <v>924862.24905510002</v>
      </c>
      <c r="I23" s="204">
        <v>175868.00000797</v>
      </c>
      <c r="J23" s="204">
        <v>535672.90967645997</v>
      </c>
    </row>
    <row r="24" spans="1:10" x14ac:dyDescent="0.25">
      <c r="A24" s="207" t="s">
        <v>43</v>
      </c>
      <c r="B24" s="208"/>
      <c r="C24" s="203"/>
      <c r="D24" s="208"/>
      <c r="E24" s="208"/>
      <c r="F24" s="208"/>
      <c r="G24" s="208"/>
      <c r="H24" s="208"/>
      <c r="I24" s="208"/>
      <c r="J24" s="208"/>
    </row>
    <row r="25" spans="1:10" x14ac:dyDescent="0.25">
      <c r="A25" s="206" t="s">
        <v>163</v>
      </c>
      <c r="B25" s="199">
        <v>460291155.45186239</v>
      </c>
      <c r="C25" s="200">
        <v>107.39576681061187</v>
      </c>
      <c r="D25" s="199">
        <v>52621703.614380501</v>
      </c>
      <c r="E25" s="199">
        <v>40742792.115471937</v>
      </c>
      <c r="F25" s="199">
        <v>1475769.711074</v>
      </c>
      <c r="G25" s="199">
        <v>505883.55543950998</v>
      </c>
      <c r="H25" s="199">
        <v>8597535.770707231</v>
      </c>
      <c r="I25" s="199">
        <v>1594850.0237569599</v>
      </c>
      <c r="J25" s="199">
        <v>2012438.9011915999</v>
      </c>
    </row>
    <row r="26" spans="1:10" x14ac:dyDescent="0.25">
      <c r="A26" s="207" t="s">
        <v>43</v>
      </c>
      <c r="B26" s="208"/>
      <c r="C26" s="203"/>
      <c r="D26" s="208"/>
      <c r="E26" s="208"/>
      <c r="F26" s="208"/>
      <c r="G26" s="208"/>
      <c r="H26" s="208"/>
      <c r="I26" s="208"/>
      <c r="J26" s="208"/>
    </row>
    <row r="27" spans="1:10" x14ac:dyDescent="0.25">
      <c r="A27" s="207" t="s">
        <v>164</v>
      </c>
      <c r="B27" s="204">
        <v>70121238.375313282</v>
      </c>
      <c r="C27" s="205">
        <v>111.91688933468251</v>
      </c>
      <c r="D27" s="204">
        <v>7898514.6622749809</v>
      </c>
      <c r="E27" s="204">
        <v>5045490.7488937695</v>
      </c>
      <c r="F27" s="204">
        <v>259123.8444346</v>
      </c>
      <c r="G27" s="204">
        <v>0</v>
      </c>
      <c r="H27" s="204">
        <v>1629179.6396520203</v>
      </c>
      <c r="I27" s="204">
        <v>115669.44443092</v>
      </c>
      <c r="J27" s="204">
        <v>310727.86699993</v>
      </c>
    </row>
    <row r="28" spans="1:10" x14ac:dyDescent="0.25">
      <c r="A28" s="207" t="s">
        <v>165</v>
      </c>
      <c r="B28" s="204">
        <v>60432017.732909016</v>
      </c>
      <c r="C28" s="205">
        <v>102.4696223535926</v>
      </c>
      <c r="D28" s="204">
        <v>5812350.4677458396</v>
      </c>
      <c r="E28" s="204">
        <v>3948721.7627080902</v>
      </c>
      <c r="F28" s="204">
        <v>272775</v>
      </c>
      <c r="G28" s="204">
        <v>0</v>
      </c>
      <c r="H28" s="204">
        <v>932637.1443763799</v>
      </c>
      <c r="I28" s="204">
        <v>129329.5</v>
      </c>
      <c r="J28" s="204">
        <v>267625.58716022997</v>
      </c>
    </row>
    <row r="29" spans="1:10" x14ac:dyDescent="0.25">
      <c r="A29" s="207" t="s">
        <v>166</v>
      </c>
      <c r="B29" s="204">
        <v>28748592.923479021</v>
      </c>
      <c r="C29" s="205">
        <v>106.88580572805971</v>
      </c>
      <c r="D29" s="204">
        <v>3394622.5598504003</v>
      </c>
      <c r="E29" s="204">
        <v>3305616.2222070601</v>
      </c>
      <c r="F29" s="204">
        <v>31869.555555040002</v>
      </c>
      <c r="G29" s="204">
        <v>0</v>
      </c>
      <c r="H29" s="204">
        <v>378466.82051615999</v>
      </c>
      <c r="I29" s="204">
        <v>86167</v>
      </c>
      <c r="J29" s="204">
        <v>125316.94017267</v>
      </c>
    </row>
    <row r="30" spans="1:10" x14ac:dyDescent="0.25">
      <c r="A30" s="207" t="s">
        <v>167</v>
      </c>
      <c r="B30" s="204">
        <v>52843437.749194771</v>
      </c>
      <c r="C30" s="205">
        <v>107.70473011821369</v>
      </c>
      <c r="D30" s="204">
        <v>5985722.5499899592</v>
      </c>
      <c r="E30" s="204">
        <v>6131286.493849</v>
      </c>
      <c r="F30" s="204">
        <v>191016</v>
      </c>
      <c r="G30" s="204">
        <v>200508</v>
      </c>
      <c r="H30" s="204">
        <v>1054984.3456897601</v>
      </c>
      <c r="I30" s="204">
        <v>131161.57143394</v>
      </c>
      <c r="J30" s="204">
        <v>185317.55416206998</v>
      </c>
    </row>
    <row r="31" spans="1:10" x14ac:dyDescent="0.25">
      <c r="A31" s="207" t="s">
        <v>168</v>
      </c>
      <c r="B31" s="204">
        <v>33143353.920073569</v>
      </c>
      <c r="C31" s="205">
        <v>119.57162228590246</v>
      </c>
      <c r="D31" s="204">
        <v>3944119.79633412</v>
      </c>
      <c r="E31" s="204">
        <v>2861165.1664432897</v>
      </c>
      <c r="F31" s="204">
        <v>21600.64443678</v>
      </c>
      <c r="G31" s="204">
        <v>15519.999961200001</v>
      </c>
      <c r="H31" s="204">
        <v>980298.20788311993</v>
      </c>
      <c r="I31" s="204">
        <v>184023.75789209999</v>
      </c>
      <c r="J31" s="204">
        <v>118308.08199492999</v>
      </c>
    </row>
    <row r="32" spans="1:10" x14ac:dyDescent="0.25">
      <c r="A32" s="207" t="s">
        <v>169</v>
      </c>
      <c r="B32" s="204">
        <v>51213470.663316488</v>
      </c>
      <c r="C32" s="205">
        <v>99.660040971222784</v>
      </c>
      <c r="D32" s="204">
        <v>7920575.1099365102</v>
      </c>
      <c r="E32" s="204">
        <v>2331084.2729915399</v>
      </c>
      <c r="F32" s="204">
        <v>57538.666659909999</v>
      </c>
      <c r="G32" s="204">
        <v>0</v>
      </c>
      <c r="H32" s="204">
        <v>487757.99994852999</v>
      </c>
      <c r="I32" s="204">
        <v>523574</v>
      </c>
      <c r="J32" s="204">
        <v>320354.20833480998</v>
      </c>
    </row>
    <row r="33" spans="1:10" x14ac:dyDescent="0.25">
      <c r="A33" s="207" t="s">
        <v>170</v>
      </c>
      <c r="B33" s="204">
        <v>163789044.08757621</v>
      </c>
      <c r="C33" s="205">
        <v>107.82921366236116</v>
      </c>
      <c r="D33" s="204">
        <v>17665798.468248688</v>
      </c>
      <c r="E33" s="204">
        <v>17119427.448379189</v>
      </c>
      <c r="F33" s="204">
        <v>641845.99998766999</v>
      </c>
      <c r="G33" s="204">
        <v>289855.55547830998</v>
      </c>
      <c r="H33" s="204">
        <v>3134211.61264126</v>
      </c>
      <c r="I33" s="204">
        <v>424924.75</v>
      </c>
      <c r="J33" s="204">
        <v>684788.66236695996</v>
      </c>
    </row>
    <row r="34" spans="1:10" x14ac:dyDescent="0.25">
      <c r="A34" s="207" t="s">
        <v>43</v>
      </c>
      <c r="B34" s="204"/>
      <c r="C34" s="205"/>
      <c r="D34" s="204"/>
      <c r="E34" s="204"/>
      <c r="F34" s="204"/>
      <c r="G34" s="204"/>
      <c r="H34" s="204"/>
      <c r="I34" s="204"/>
      <c r="J34" s="204"/>
    </row>
    <row r="35" spans="1:10" x14ac:dyDescent="0.25">
      <c r="A35" s="206" t="s">
        <v>171</v>
      </c>
      <c r="B35" s="199">
        <v>510765349.62694967</v>
      </c>
      <c r="C35" s="200">
        <v>105.0849433433267</v>
      </c>
      <c r="D35" s="199">
        <v>65101193.769985646</v>
      </c>
      <c r="E35" s="199">
        <v>54067887.329599753</v>
      </c>
      <c r="F35" s="199">
        <v>1027462.31295387</v>
      </c>
      <c r="G35" s="199">
        <v>584004.57561199996</v>
      </c>
      <c r="H35" s="199">
        <v>8259132.1254612897</v>
      </c>
      <c r="I35" s="199">
        <v>2047157.1951219798</v>
      </c>
      <c r="J35" s="199">
        <v>2517034.3195411796</v>
      </c>
    </row>
    <row r="36" spans="1:10" x14ac:dyDescent="0.25">
      <c r="A36" s="207" t="s">
        <v>43</v>
      </c>
      <c r="B36" s="204"/>
      <c r="C36" s="205"/>
      <c r="D36" s="204"/>
      <c r="E36" s="204"/>
      <c r="F36" s="204"/>
      <c r="G36" s="204"/>
      <c r="H36" s="204"/>
      <c r="I36" s="204"/>
      <c r="J36" s="204"/>
    </row>
    <row r="37" spans="1:10" x14ac:dyDescent="0.25">
      <c r="A37" s="207" t="s">
        <v>172</v>
      </c>
      <c r="B37" s="204">
        <v>35719260.943120867</v>
      </c>
      <c r="C37" s="205">
        <v>113.261567772341</v>
      </c>
      <c r="D37" s="204">
        <v>4550516.4056312796</v>
      </c>
      <c r="E37" s="204">
        <v>4141327.1245669699</v>
      </c>
      <c r="F37" s="204">
        <v>41238</v>
      </c>
      <c r="G37" s="204">
        <v>0</v>
      </c>
      <c r="H37" s="204">
        <v>290221.79162616003</v>
      </c>
      <c r="I37" s="204">
        <v>33164</v>
      </c>
      <c r="J37" s="204">
        <v>206426.44319940999</v>
      </c>
    </row>
    <row r="38" spans="1:10" x14ac:dyDescent="0.25">
      <c r="A38" s="207" t="s">
        <v>173</v>
      </c>
      <c r="B38" s="204">
        <v>56485847.038972363</v>
      </c>
      <c r="C38" s="205">
        <v>108.42989080239849</v>
      </c>
      <c r="D38" s="204">
        <v>6769495.5001039896</v>
      </c>
      <c r="E38" s="204">
        <v>5947176.8879430201</v>
      </c>
      <c r="F38" s="204">
        <v>84991.5</v>
      </c>
      <c r="G38" s="204">
        <v>4737</v>
      </c>
      <c r="H38" s="204">
        <v>1270971.88172183</v>
      </c>
      <c r="I38" s="204">
        <v>97108.315786480001</v>
      </c>
      <c r="J38" s="204">
        <v>225997.57382064997</v>
      </c>
    </row>
    <row r="39" spans="1:10" x14ac:dyDescent="0.25">
      <c r="A39" s="207" t="s">
        <v>174</v>
      </c>
      <c r="B39" s="204">
        <v>13101281.720606361</v>
      </c>
      <c r="C39" s="205">
        <v>78.665859540988308</v>
      </c>
      <c r="D39" s="204">
        <v>1762815.02763805</v>
      </c>
      <c r="E39" s="204">
        <v>1243891.58516253</v>
      </c>
      <c r="F39" s="204">
        <v>10907</v>
      </c>
      <c r="G39" s="204">
        <v>0</v>
      </c>
      <c r="H39" s="204">
        <v>223141.55845395999</v>
      </c>
      <c r="I39" s="204">
        <v>86292</v>
      </c>
      <c r="J39" s="204">
        <v>61875.538464730002</v>
      </c>
    </row>
    <row r="40" spans="1:10" x14ac:dyDescent="0.25">
      <c r="A40" s="207" t="s">
        <v>175</v>
      </c>
      <c r="B40" s="204">
        <v>69555219.494127244</v>
      </c>
      <c r="C40" s="205">
        <v>107.57532129527949</v>
      </c>
      <c r="D40" s="204">
        <v>8745679.1206701603</v>
      </c>
      <c r="E40" s="204">
        <v>7733400.269961061</v>
      </c>
      <c r="F40" s="204">
        <v>36996</v>
      </c>
      <c r="G40" s="204">
        <v>0</v>
      </c>
      <c r="H40" s="204">
        <v>1072573.0759962401</v>
      </c>
      <c r="I40" s="204">
        <v>416823.54558938998</v>
      </c>
      <c r="J40" s="204">
        <v>352457.27097565</v>
      </c>
    </row>
    <row r="41" spans="1:10" x14ac:dyDescent="0.25">
      <c r="A41" s="207" t="s">
        <v>176</v>
      </c>
      <c r="B41" s="204">
        <v>23103883.192149162</v>
      </c>
      <c r="C41" s="205">
        <v>115.70838954876834</v>
      </c>
      <c r="D41" s="204">
        <v>3508071.3623280902</v>
      </c>
      <c r="E41" s="204">
        <v>2087433.2869000498</v>
      </c>
      <c r="F41" s="204">
        <v>92820.5</v>
      </c>
      <c r="G41" s="204">
        <v>144666.66645999998</v>
      </c>
      <c r="H41" s="204">
        <v>396654.42852834996</v>
      </c>
      <c r="I41" s="204">
        <v>311848.49999459001</v>
      </c>
      <c r="J41" s="204">
        <v>103210.36078266001</v>
      </c>
    </row>
    <row r="42" spans="1:10" x14ac:dyDescent="0.25">
      <c r="A42" s="207" t="s">
        <v>177</v>
      </c>
      <c r="B42" s="204">
        <v>47759105.442355581</v>
      </c>
      <c r="C42" s="205">
        <v>100.07669991176418</v>
      </c>
      <c r="D42" s="204">
        <v>5947129.1589867705</v>
      </c>
      <c r="E42" s="204">
        <v>7066693.7368923109</v>
      </c>
      <c r="F42" s="204">
        <v>29511</v>
      </c>
      <c r="G42" s="204">
        <v>155090.90915200001</v>
      </c>
      <c r="H42" s="204">
        <v>839602.84030670009</v>
      </c>
      <c r="I42" s="204">
        <v>174509.555544</v>
      </c>
      <c r="J42" s="204">
        <v>238094.48215554998</v>
      </c>
    </row>
    <row r="43" spans="1:10" x14ac:dyDescent="0.25">
      <c r="A43" s="207" t="s">
        <v>178</v>
      </c>
      <c r="B43" s="204">
        <v>82452686.173410773</v>
      </c>
      <c r="C43" s="205">
        <v>98.184031629850651</v>
      </c>
      <c r="D43" s="204">
        <v>10842096.977214579</v>
      </c>
      <c r="E43" s="204">
        <v>5206297.5212606695</v>
      </c>
      <c r="F43" s="204">
        <v>273981.99717356998</v>
      </c>
      <c r="G43" s="204">
        <v>8250</v>
      </c>
      <c r="H43" s="204">
        <v>1368803.7990326302</v>
      </c>
      <c r="I43" s="204">
        <v>464475.85715833999</v>
      </c>
      <c r="J43" s="204">
        <v>459342.24511210999</v>
      </c>
    </row>
    <row r="44" spans="1:10" x14ac:dyDescent="0.25">
      <c r="A44" s="207" t="s">
        <v>179</v>
      </c>
      <c r="B44" s="204">
        <v>67294639.726258844</v>
      </c>
      <c r="C44" s="205">
        <v>101.73557427297214</v>
      </c>
      <c r="D44" s="204">
        <v>10197787.79311458</v>
      </c>
      <c r="E44" s="204">
        <v>8715665.1865722705</v>
      </c>
      <c r="F44" s="204">
        <v>69321</v>
      </c>
      <c r="G44" s="204">
        <v>123096</v>
      </c>
      <c r="H44" s="204">
        <v>862892.31064440997</v>
      </c>
      <c r="I44" s="204">
        <v>118793</v>
      </c>
      <c r="J44" s="204">
        <v>338256.23522073997</v>
      </c>
    </row>
    <row r="45" spans="1:10" x14ac:dyDescent="0.25">
      <c r="A45" s="207" t="s">
        <v>180</v>
      </c>
      <c r="B45" s="204">
        <v>115293425.89594856</v>
      </c>
      <c r="C45" s="205">
        <v>111.61790451643176</v>
      </c>
      <c r="D45" s="204">
        <v>12777602.424298149</v>
      </c>
      <c r="E45" s="204">
        <v>11926001.73034087</v>
      </c>
      <c r="F45" s="204">
        <v>387695.31578030001</v>
      </c>
      <c r="G45" s="204">
        <v>148164</v>
      </c>
      <c r="H45" s="204">
        <v>1934270.43915101</v>
      </c>
      <c r="I45" s="204">
        <v>344142.42104917997</v>
      </c>
      <c r="J45" s="204">
        <v>531374.16980967997</v>
      </c>
    </row>
    <row r="46" spans="1:10" x14ac:dyDescent="0.25">
      <c r="A46" s="207" t="s">
        <v>43</v>
      </c>
      <c r="B46" s="204"/>
      <c r="C46" s="205"/>
      <c r="D46" s="204"/>
      <c r="E46" s="204"/>
      <c r="F46" s="204"/>
      <c r="G46" s="204"/>
      <c r="H46" s="204"/>
      <c r="I46" s="204"/>
      <c r="J46" s="204"/>
    </row>
    <row r="47" spans="1:10" x14ac:dyDescent="0.25">
      <c r="A47" s="206" t="s">
        <v>181</v>
      </c>
      <c r="B47" s="199">
        <v>469296933.15732962</v>
      </c>
      <c r="C47" s="200">
        <v>106.63866738831926</v>
      </c>
      <c r="D47" s="199">
        <v>55147648.0614409</v>
      </c>
      <c r="E47" s="199">
        <v>44376884.318958566</v>
      </c>
      <c r="F47" s="199">
        <v>1206355.0844651801</v>
      </c>
      <c r="G47" s="199">
        <v>188303</v>
      </c>
      <c r="H47" s="199">
        <v>7542153.7133179707</v>
      </c>
      <c r="I47" s="199">
        <v>1233782.11925872</v>
      </c>
      <c r="J47" s="199">
        <v>2154735.7493357398</v>
      </c>
    </row>
    <row r="48" spans="1:10" x14ac:dyDescent="0.25">
      <c r="A48" s="207" t="s">
        <v>43</v>
      </c>
      <c r="B48" s="204"/>
      <c r="C48" s="205"/>
      <c r="D48" s="204"/>
      <c r="E48" s="204"/>
      <c r="F48" s="204"/>
      <c r="G48" s="204"/>
      <c r="H48" s="204"/>
      <c r="I48" s="204"/>
      <c r="J48" s="204"/>
    </row>
    <row r="49" spans="1:10" x14ac:dyDescent="0.25">
      <c r="A49" s="207" t="s">
        <v>182</v>
      </c>
      <c r="B49" s="204">
        <v>57330038.233692437</v>
      </c>
      <c r="C49" s="205">
        <v>116.24648481986459</v>
      </c>
      <c r="D49" s="204">
        <v>6493424.9140393902</v>
      </c>
      <c r="E49" s="204">
        <v>4121238.6498345798</v>
      </c>
      <c r="F49" s="204">
        <v>73408.666666899997</v>
      </c>
      <c r="G49" s="204">
        <v>2213</v>
      </c>
      <c r="H49" s="204">
        <v>788680.21961726004</v>
      </c>
      <c r="I49" s="204">
        <v>88769.666668899998</v>
      </c>
      <c r="J49" s="204">
        <v>231143.55670918999</v>
      </c>
    </row>
    <row r="50" spans="1:10" x14ac:dyDescent="0.25">
      <c r="A50" s="207" t="s">
        <v>183</v>
      </c>
      <c r="B50" s="204">
        <v>62107341.392217427</v>
      </c>
      <c r="C50" s="205">
        <v>111.90564858546841</v>
      </c>
      <c r="D50" s="204">
        <v>7617009.6467786096</v>
      </c>
      <c r="E50" s="204">
        <v>5824190.3069661893</v>
      </c>
      <c r="F50" s="204">
        <v>86322.470591899997</v>
      </c>
      <c r="G50" s="204">
        <v>0</v>
      </c>
      <c r="H50" s="204">
        <v>1417344.67915879</v>
      </c>
      <c r="I50" s="204">
        <v>183466.40262922001</v>
      </c>
      <c r="J50" s="204">
        <v>283329.09230555</v>
      </c>
    </row>
    <row r="51" spans="1:10" x14ac:dyDescent="0.25">
      <c r="A51" s="207" t="s">
        <v>184</v>
      </c>
      <c r="B51" s="204">
        <v>193372475.03098848</v>
      </c>
      <c r="C51" s="205">
        <v>107.82107434284616</v>
      </c>
      <c r="D51" s="204">
        <v>21762730.445622623</v>
      </c>
      <c r="E51" s="204">
        <v>20929592.02084697</v>
      </c>
      <c r="F51" s="204">
        <v>569383.87498730002</v>
      </c>
      <c r="G51" s="204">
        <v>185255</v>
      </c>
      <c r="H51" s="204">
        <v>2612224.0481757503</v>
      </c>
      <c r="I51" s="204">
        <v>502512.52774413</v>
      </c>
      <c r="J51" s="204">
        <v>965285.98015421</v>
      </c>
    </row>
    <row r="52" spans="1:10" x14ac:dyDescent="0.25">
      <c r="A52" s="207" t="s">
        <v>185</v>
      </c>
      <c r="B52" s="204">
        <v>57539259.07850337</v>
      </c>
      <c r="C52" s="205">
        <v>93.48625420573218</v>
      </c>
      <c r="D52" s="204">
        <v>6734341.8714896105</v>
      </c>
      <c r="E52" s="204">
        <v>4605394.85805206</v>
      </c>
      <c r="F52" s="204">
        <v>244770</v>
      </c>
      <c r="G52" s="204">
        <v>0</v>
      </c>
      <c r="H52" s="204">
        <v>1389100.7912049498</v>
      </c>
      <c r="I52" s="204">
        <v>191874.22222</v>
      </c>
      <c r="J52" s="204">
        <v>233797.18589966002</v>
      </c>
    </row>
    <row r="53" spans="1:10" x14ac:dyDescent="0.25">
      <c r="A53" s="207" t="s">
        <v>186</v>
      </c>
      <c r="B53" s="204">
        <v>28918446.859974638</v>
      </c>
      <c r="C53" s="205">
        <v>109.05353736522665</v>
      </c>
      <c r="D53" s="204">
        <v>3507057.1777242101</v>
      </c>
      <c r="E53" s="204">
        <v>2903273.79</v>
      </c>
      <c r="F53" s="204">
        <v>59676.85</v>
      </c>
      <c r="G53" s="204">
        <v>0</v>
      </c>
      <c r="H53" s="204">
        <v>368368.77185411996</v>
      </c>
      <c r="I53" s="204">
        <v>75516</v>
      </c>
      <c r="J53" s="204">
        <v>119539.35834034</v>
      </c>
    </row>
    <row r="54" spans="1:10" x14ac:dyDescent="0.25">
      <c r="A54" s="207" t="s">
        <v>187</v>
      </c>
      <c r="B54" s="204">
        <v>50909169.855167545</v>
      </c>
      <c r="C54" s="205">
        <v>104.16699016795388</v>
      </c>
      <c r="D54" s="204">
        <v>6453105.948693621</v>
      </c>
      <c r="E54" s="204">
        <v>4579757.0932587702</v>
      </c>
      <c r="F54" s="204">
        <v>158489.22221907999</v>
      </c>
      <c r="G54" s="204">
        <v>35</v>
      </c>
      <c r="H54" s="204">
        <v>599664.26763496001</v>
      </c>
      <c r="I54" s="204">
        <v>59558.999996469996</v>
      </c>
      <c r="J54" s="204">
        <v>243997.79021334002</v>
      </c>
    </row>
    <row r="55" spans="1:10" x14ac:dyDescent="0.25">
      <c r="A55" s="207" t="s">
        <v>188</v>
      </c>
      <c r="B55" s="204">
        <v>19120202.706785664</v>
      </c>
      <c r="C55" s="205">
        <v>100.74073480692196</v>
      </c>
      <c r="D55" s="204">
        <v>2579978.0570928296</v>
      </c>
      <c r="E55" s="204">
        <v>1413437.6</v>
      </c>
      <c r="F55" s="204">
        <v>14304</v>
      </c>
      <c r="G55" s="204">
        <v>800</v>
      </c>
      <c r="H55" s="204">
        <v>366770.93567213998</v>
      </c>
      <c r="I55" s="204">
        <v>132084.29999999999</v>
      </c>
      <c r="J55" s="204">
        <v>77642.785713449994</v>
      </c>
    </row>
    <row r="56" spans="1:10" x14ac:dyDescent="0.25">
      <c r="A56" s="207" t="s">
        <v>43</v>
      </c>
      <c r="B56" s="204"/>
      <c r="C56" s="205"/>
      <c r="D56" s="204"/>
      <c r="E56" s="204"/>
      <c r="F56" s="204"/>
      <c r="G56" s="204"/>
      <c r="H56" s="204"/>
      <c r="I56" s="204"/>
      <c r="J56" s="204"/>
    </row>
    <row r="57" spans="1:10" x14ac:dyDescent="0.25">
      <c r="A57" s="206" t="s">
        <v>189</v>
      </c>
      <c r="B57" s="199">
        <v>559770530.01464283</v>
      </c>
      <c r="C57" s="200">
        <v>106.79374087143071</v>
      </c>
      <c r="D57" s="199">
        <v>65131050.432731956</v>
      </c>
      <c r="E57" s="199">
        <v>72842859.006684124</v>
      </c>
      <c r="F57" s="199">
        <v>1361003.6387694401</v>
      </c>
      <c r="G57" s="199">
        <v>699457</v>
      </c>
      <c r="H57" s="199">
        <v>10907275.24744219</v>
      </c>
      <c r="I57" s="199">
        <v>3419921.8516172701</v>
      </c>
      <c r="J57" s="199">
        <v>2314685.4780926798</v>
      </c>
    </row>
    <row r="58" spans="1:10" x14ac:dyDescent="0.25">
      <c r="A58" s="207" t="s">
        <v>43</v>
      </c>
      <c r="B58" s="204"/>
      <c r="C58" s="205"/>
      <c r="D58" s="204"/>
      <c r="E58" s="204"/>
      <c r="F58" s="204"/>
      <c r="G58" s="204"/>
      <c r="H58" s="204"/>
      <c r="I58" s="204"/>
      <c r="J58" s="204"/>
    </row>
    <row r="59" spans="1:10" x14ac:dyDescent="0.25">
      <c r="A59" s="207" t="s">
        <v>190</v>
      </c>
      <c r="B59" s="204">
        <v>14540944.1</v>
      </c>
      <c r="C59" s="205">
        <v>103.82754530446422</v>
      </c>
      <c r="D59" s="204">
        <v>1461961.4</v>
      </c>
      <c r="E59" s="204">
        <v>1583479</v>
      </c>
      <c r="F59" s="204">
        <v>7807</v>
      </c>
      <c r="G59" s="204">
        <v>29000</v>
      </c>
      <c r="H59" s="204">
        <v>290899</v>
      </c>
      <c r="I59" s="204">
        <v>128339</v>
      </c>
      <c r="J59" s="204">
        <v>65344.4</v>
      </c>
    </row>
    <row r="60" spans="1:10" x14ac:dyDescent="0.25">
      <c r="A60" s="207" t="s">
        <v>191</v>
      </c>
      <c r="B60" s="204">
        <v>32056010.175880559</v>
      </c>
      <c r="C60" s="205">
        <v>98.178132282985999</v>
      </c>
      <c r="D60" s="204">
        <v>3867749.1491361298</v>
      </c>
      <c r="E60" s="204">
        <v>3380314.0140539701</v>
      </c>
      <c r="F60" s="204">
        <v>18837</v>
      </c>
      <c r="G60" s="204">
        <v>481965</v>
      </c>
      <c r="H60" s="204">
        <v>559520.80808907002</v>
      </c>
      <c r="I60" s="204">
        <v>179227.25</v>
      </c>
      <c r="J60" s="204">
        <v>148650.64013992</v>
      </c>
    </row>
    <row r="61" spans="1:10" x14ac:dyDescent="0.25">
      <c r="A61" s="207" t="s">
        <v>192</v>
      </c>
      <c r="B61" s="204">
        <v>35151828.841069415</v>
      </c>
      <c r="C61" s="205">
        <v>96.856229099661363</v>
      </c>
      <c r="D61" s="204">
        <v>4342373.0988374595</v>
      </c>
      <c r="E61" s="204">
        <v>4430523.9422218902</v>
      </c>
      <c r="F61" s="204">
        <v>175838</v>
      </c>
      <c r="G61" s="204">
        <v>0</v>
      </c>
      <c r="H61" s="204">
        <v>544764.17710837</v>
      </c>
      <c r="I61" s="204">
        <v>326713.33328513999</v>
      </c>
      <c r="J61" s="204">
        <v>170333.78415278997</v>
      </c>
    </row>
    <row r="62" spans="1:10" x14ac:dyDescent="0.25">
      <c r="A62" s="207" t="s">
        <v>193</v>
      </c>
      <c r="B62" s="204">
        <v>35701935.35401807</v>
      </c>
      <c r="C62" s="205">
        <v>100.36471649894152</v>
      </c>
      <c r="D62" s="204">
        <v>6002555.5725644901</v>
      </c>
      <c r="E62" s="204">
        <v>2662468.2990434403</v>
      </c>
      <c r="F62" s="204">
        <v>11819</v>
      </c>
      <c r="G62" s="204">
        <v>0</v>
      </c>
      <c r="H62" s="204">
        <v>429840.10677586001</v>
      </c>
      <c r="I62" s="204">
        <v>701067</v>
      </c>
      <c r="J62" s="204">
        <v>178718.51281721998</v>
      </c>
    </row>
    <row r="63" spans="1:10" x14ac:dyDescent="0.25">
      <c r="A63" s="207" t="s">
        <v>194</v>
      </c>
      <c r="B63" s="204">
        <v>54891370.903202638</v>
      </c>
      <c r="C63" s="205">
        <v>108.65955519860555</v>
      </c>
      <c r="D63" s="204">
        <v>5699051.2456335407</v>
      </c>
      <c r="E63" s="204">
        <v>4957789.0408363603</v>
      </c>
      <c r="F63" s="204">
        <v>82462.444438620005</v>
      </c>
      <c r="G63" s="204">
        <v>0</v>
      </c>
      <c r="H63" s="204">
        <v>905538.07630636997</v>
      </c>
      <c r="I63" s="204">
        <v>81910.2</v>
      </c>
      <c r="J63" s="204">
        <v>189267.50492182001</v>
      </c>
    </row>
    <row r="64" spans="1:10" x14ac:dyDescent="0.25">
      <c r="A64" s="207" t="s">
        <v>195</v>
      </c>
      <c r="B64" s="204">
        <v>76839615.289193749</v>
      </c>
      <c r="C64" s="205">
        <v>110.73116004278734</v>
      </c>
      <c r="D64" s="204">
        <v>9301234.8319126293</v>
      </c>
      <c r="E64" s="204">
        <v>10566269.957477652</v>
      </c>
      <c r="F64" s="204">
        <v>201475.875</v>
      </c>
      <c r="G64" s="204">
        <v>4793</v>
      </c>
      <c r="H64" s="204">
        <v>2310976.9093347201</v>
      </c>
      <c r="I64" s="204">
        <v>140392</v>
      </c>
      <c r="J64" s="204">
        <v>295095.28785736999</v>
      </c>
    </row>
    <row r="65" spans="1:10" x14ac:dyDescent="0.25">
      <c r="A65" s="207" t="s">
        <v>196</v>
      </c>
      <c r="B65" s="204">
        <v>24787537.231596589</v>
      </c>
      <c r="C65" s="205">
        <v>108.22541772409062</v>
      </c>
      <c r="D65" s="204">
        <v>3068060.5621933099</v>
      </c>
      <c r="E65" s="204">
        <v>2598356.3333445899</v>
      </c>
      <c r="F65" s="204">
        <v>26448</v>
      </c>
      <c r="G65" s="204">
        <v>8791</v>
      </c>
      <c r="H65" s="204">
        <v>424285.65564770001</v>
      </c>
      <c r="I65" s="204">
        <v>25462</v>
      </c>
      <c r="J65" s="204">
        <v>101831.76928468001</v>
      </c>
    </row>
    <row r="66" spans="1:10" x14ac:dyDescent="0.25">
      <c r="A66" s="207" t="s">
        <v>197</v>
      </c>
      <c r="B66" s="204">
        <v>35287996.42609933</v>
      </c>
      <c r="C66" s="205">
        <v>113.87607497190962</v>
      </c>
      <c r="D66" s="204">
        <v>4332374.3179023098</v>
      </c>
      <c r="E66" s="204">
        <v>2326143.98219311</v>
      </c>
      <c r="F66" s="204">
        <v>192067</v>
      </c>
      <c r="G66" s="204">
        <v>0</v>
      </c>
      <c r="H66" s="204">
        <v>718514.27342442004</v>
      </c>
      <c r="I66" s="204">
        <v>105511.375</v>
      </c>
      <c r="J66" s="204">
        <v>108740.26587857</v>
      </c>
    </row>
    <row r="67" spans="1:10" x14ac:dyDescent="0.25">
      <c r="A67" s="207" t="s">
        <v>198</v>
      </c>
      <c r="B67" s="204">
        <v>9089383.2885518596</v>
      </c>
      <c r="C67" s="205">
        <v>154.42856462313969</v>
      </c>
      <c r="D67" s="204">
        <v>999384.21042339993</v>
      </c>
      <c r="E67" s="204">
        <v>870201.31565958005</v>
      </c>
      <c r="F67" s="204">
        <v>7733.0789462600005</v>
      </c>
      <c r="G67" s="204">
        <v>0</v>
      </c>
      <c r="H67" s="204">
        <v>232709.02631290001</v>
      </c>
      <c r="I67" s="204">
        <v>11904</v>
      </c>
      <c r="J67" s="204">
        <v>32896.684208060004</v>
      </c>
    </row>
    <row r="68" spans="1:10" x14ac:dyDescent="0.25">
      <c r="A68" s="207" t="s">
        <v>199</v>
      </c>
      <c r="B68" s="204">
        <v>22924435.342544679</v>
      </c>
      <c r="C68" s="205">
        <v>94.918652171392125</v>
      </c>
      <c r="D68" s="204">
        <v>2616136.11418794</v>
      </c>
      <c r="E68" s="204">
        <v>2667666.1168053402</v>
      </c>
      <c r="F68" s="204">
        <v>33752</v>
      </c>
      <c r="G68" s="204">
        <v>0</v>
      </c>
      <c r="H68" s="204">
        <v>706263.06490917993</v>
      </c>
      <c r="I68" s="204">
        <v>15107</v>
      </c>
      <c r="J68" s="204">
        <v>109127.03376843</v>
      </c>
    </row>
    <row r="69" spans="1:10" x14ac:dyDescent="0.25">
      <c r="A69" s="207" t="s">
        <v>200</v>
      </c>
      <c r="B69" s="204">
        <v>218499473.06248599</v>
      </c>
      <c r="C69" s="205">
        <v>108.27487343572655</v>
      </c>
      <c r="D69" s="204">
        <v>23440169.929940742</v>
      </c>
      <c r="E69" s="204">
        <v>36799647.0050482</v>
      </c>
      <c r="F69" s="204">
        <v>602764.24038456008</v>
      </c>
      <c r="G69" s="204">
        <v>174908</v>
      </c>
      <c r="H69" s="204">
        <v>3783964.1495336001</v>
      </c>
      <c r="I69" s="204">
        <v>1704288.6933321301</v>
      </c>
      <c r="J69" s="204">
        <v>914679.59506382002</v>
      </c>
    </row>
    <row r="70" spans="1:10" x14ac:dyDescent="0.25">
      <c r="A70" s="207" t="s">
        <v>43</v>
      </c>
      <c r="B70" s="204"/>
      <c r="C70" s="205"/>
      <c r="D70" s="204"/>
      <c r="E70" s="204"/>
      <c r="F70" s="204"/>
      <c r="G70" s="204"/>
      <c r="H70" s="204"/>
      <c r="I70" s="204"/>
      <c r="J70" s="204"/>
    </row>
    <row r="71" spans="1:10" x14ac:dyDescent="0.25">
      <c r="A71" s="206" t="s">
        <v>201</v>
      </c>
      <c r="B71" s="199">
        <v>506549234.97567523</v>
      </c>
      <c r="C71" s="200">
        <v>110.93377106365756</v>
      </c>
      <c r="D71" s="199">
        <v>57493961.997378528</v>
      </c>
      <c r="E71" s="199">
        <v>61939834.876805864</v>
      </c>
      <c r="F71" s="199">
        <v>1442453.1629255903</v>
      </c>
      <c r="G71" s="199">
        <v>184707.22221579001</v>
      </c>
      <c r="H71" s="199">
        <v>10425914.87297355</v>
      </c>
      <c r="I71" s="199">
        <v>1808126.3380329499</v>
      </c>
      <c r="J71" s="199">
        <v>2346141.4455156</v>
      </c>
    </row>
    <row r="72" spans="1:10" x14ac:dyDescent="0.25">
      <c r="A72" s="207" t="s">
        <v>43</v>
      </c>
      <c r="B72" s="204"/>
      <c r="C72" s="205"/>
      <c r="D72" s="204"/>
      <c r="E72" s="204"/>
      <c r="F72" s="204"/>
      <c r="G72" s="204"/>
      <c r="H72" s="204"/>
      <c r="I72" s="204"/>
      <c r="J72" s="204"/>
    </row>
    <row r="73" spans="1:10" x14ac:dyDescent="0.25">
      <c r="A73" s="207" t="s">
        <v>202</v>
      </c>
      <c r="B73" s="204">
        <v>227692309.35896921</v>
      </c>
      <c r="C73" s="205">
        <v>114.26984453999106</v>
      </c>
      <c r="D73" s="204">
        <v>22208123.932076856</v>
      </c>
      <c r="E73" s="204">
        <v>30207492.655126389</v>
      </c>
      <c r="F73" s="204">
        <v>740576.55974773003</v>
      </c>
      <c r="G73" s="204">
        <v>129558</v>
      </c>
      <c r="H73" s="204">
        <v>4631197.9901479203</v>
      </c>
      <c r="I73" s="204">
        <v>722147.33570341999</v>
      </c>
      <c r="J73" s="204">
        <v>1138580.20175454</v>
      </c>
    </row>
    <row r="74" spans="1:10" x14ac:dyDescent="0.25">
      <c r="A74" s="207" t="s">
        <v>203</v>
      </c>
      <c r="B74" s="204">
        <v>18421816.90977668</v>
      </c>
      <c r="C74" s="205">
        <v>121.12837183674033</v>
      </c>
      <c r="D74" s="204">
        <v>3265204.2728363201</v>
      </c>
      <c r="E74" s="204">
        <v>967074</v>
      </c>
      <c r="F74" s="204">
        <v>39278</v>
      </c>
      <c r="G74" s="204">
        <v>0</v>
      </c>
      <c r="H74" s="204">
        <v>214761.27274496001</v>
      </c>
      <c r="I74" s="204">
        <v>58770</v>
      </c>
      <c r="J74" s="204">
        <v>77989.818183199997</v>
      </c>
    </row>
    <row r="75" spans="1:10" x14ac:dyDescent="0.25">
      <c r="A75" s="207" t="s">
        <v>204</v>
      </c>
      <c r="B75" s="204">
        <v>35447023.813505292</v>
      </c>
      <c r="C75" s="205">
        <v>106.31933185179136</v>
      </c>
      <c r="D75" s="204">
        <v>4670440.58817288</v>
      </c>
      <c r="E75" s="204">
        <v>5097614.7221030407</v>
      </c>
      <c r="F75" s="204">
        <v>60256</v>
      </c>
      <c r="G75" s="204">
        <v>0</v>
      </c>
      <c r="H75" s="204">
        <v>521359.06388378999</v>
      </c>
      <c r="I75" s="204">
        <v>70680.850000000006</v>
      </c>
      <c r="J75" s="204">
        <v>159587.74043449998</v>
      </c>
    </row>
    <row r="76" spans="1:10" x14ac:dyDescent="0.25">
      <c r="A76" s="207" t="s">
        <v>205</v>
      </c>
      <c r="B76" s="204">
        <v>10815035.055858251</v>
      </c>
      <c r="C76" s="205">
        <v>89.686102612423483</v>
      </c>
      <c r="D76" s="204">
        <v>1589016.2761532199</v>
      </c>
      <c r="E76" s="204">
        <v>1066450.7065147799</v>
      </c>
      <c r="F76" s="204">
        <v>6183.2619119299998</v>
      </c>
      <c r="G76" s="204">
        <v>0</v>
      </c>
      <c r="H76" s="204">
        <v>272120.71908047004</v>
      </c>
      <c r="I76" s="204">
        <v>91741.777774899994</v>
      </c>
      <c r="J76" s="204">
        <v>55194.622219919998</v>
      </c>
    </row>
    <row r="77" spans="1:10" x14ac:dyDescent="0.25">
      <c r="A77" s="207" t="s">
        <v>206</v>
      </c>
      <c r="B77" s="204">
        <v>13653433.1162764</v>
      </c>
      <c r="C77" s="205">
        <v>113.56076670574649</v>
      </c>
      <c r="D77" s="204">
        <v>1945351.2888319702</v>
      </c>
      <c r="E77" s="204">
        <v>1601519</v>
      </c>
      <c r="F77" s="204">
        <v>11191</v>
      </c>
      <c r="G77" s="204">
        <v>50230</v>
      </c>
      <c r="H77" s="204">
        <v>228358.28888761002</v>
      </c>
      <c r="I77" s="204">
        <v>34047</v>
      </c>
      <c r="J77" s="204">
        <v>59717.855554969996</v>
      </c>
    </row>
    <row r="78" spans="1:10" x14ac:dyDescent="0.25">
      <c r="A78" s="207" t="s">
        <v>207</v>
      </c>
      <c r="B78" s="204">
        <v>28793898.254084177</v>
      </c>
      <c r="C78" s="205">
        <v>96.101457372576917</v>
      </c>
      <c r="D78" s="204">
        <v>3617550.7542790202</v>
      </c>
      <c r="E78" s="204">
        <v>1235764.6825083601</v>
      </c>
      <c r="F78" s="204">
        <v>194003.00793388</v>
      </c>
      <c r="G78" s="204">
        <v>0</v>
      </c>
      <c r="H78" s="204">
        <v>724131.25669909001</v>
      </c>
      <c r="I78" s="204">
        <v>244301.28567020001</v>
      </c>
      <c r="J78" s="204">
        <v>137031.83056142001</v>
      </c>
    </row>
    <row r="79" spans="1:10" x14ac:dyDescent="0.25">
      <c r="A79" s="207" t="s">
        <v>208</v>
      </c>
      <c r="B79" s="204">
        <v>3355285.6106324401</v>
      </c>
      <c r="C79" s="205">
        <v>120.35990145434543</v>
      </c>
      <c r="D79" s="204">
        <v>448312.72212903999</v>
      </c>
      <c r="E79" s="204">
        <v>360272.55545852002</v>
      </c>
      <c r="F79" s="204">
        <v>3071</v>
      </c>
      <c r="G79" s="204">
        <v>1484.88888432</v>
      </c>
      <c r="H79" s="204">
        <v>93551.44443612</v>
      </c>
      <c r="I79" s="204">
        <v>54630</v>
      </c>
      <c r="J79" s="204">
        <v>11097.222221120001</v>
      </c>
    </row>
    <row r="80" spans="1:10" x14ac:dyDescent="0.25">
      <c r="A80" s="207" t="s">
        <v>209</v>
      </c>
      <c r="B80" s="204">
        <v>16918851.25689213</v>
      </c>
      <c r="C80" s="205">
        <v>101.49742636266377</v>
      </c>
      <c r="D80" s="204">
        <v>2150538.7777362298</v>
      </c>
      <c r="E80" s="204">
        <v>1621899.5714475401</v>
      </c>
      <c r="F80" s="204">
        <v>61928</v>
      </c>
      <c r="G80" s="204">
        <v>0</v>
      </c>
      <c r="H80" s="204">
        <v>858106.32380802999</v>
      </c>
      <c r="I80" s="204">
        <v>50586.000003579997</v>
      </c>
      <c r="J80" s="204">
        <v>90235.182537850007</v>
      </c>
    </row>
    <row r="81" spans="1:10" x14ac:dyDescent="0.25">
      <c r="A81" s="207" t="s">
        <v>210</v>
      </c>
      <c r="B81" s="204">
        <v>30849318.799683072</v>
      </c>
      <c r="C81" s="205">
        <v>132.55499051390382</v>
      </c>
      <c r="D81" s="204">
        <v>2824201.8957053595</v>
      </c>
      <c r="E81" s="204">
        <v>2495790.5108411098</v>
      </c>
      <c r="F81" s="204">
        <v>47153</v>
      </c>
      <c r="G81" s="204">
        <v>0</v>
      </c>
      <c r="H81" s="204">
        <v>666268.22292002989</v>
      </c>
      <c r="I81" s="204">
        <v>166377</v>
      </c>
      <c r="J81" s="204">
        <v>145292.93445738999</v>
      </c>
    </row>
    <row r="82" spans="1:10" x14ac:dyDescent="0.25">
      <c r="A82" s="207" t="s">
        <v>211</v>
      </c>
      <c r="B82" s="204">
        <v>12123495.93424971</v>
      </c>
      <c r="C82" s="205">
        <v>99.318017314962034</v>
      </c>
      <c r="D82" s="204">
        <v>1457652.9449456399</v>
      </c>
      <c r="E82" s="204">
        <v>1220811.0357299801</v>
      </c>
      <c r="F82" s="204">
        <v>96731</v>
      </c>
      <c r="G82" s="204">
        <v>1304.3333314699998</v>
      </c>
      <c r="H82" s="204">
        <v>317194.62223471998</v>
      </c>
      <c r="I82" s="204">
        <v>33184.777774889997</v>
      </c>
      <c r="J82" s="204">
        <v>50998.076802060001</v>
      </c>
    </row>
    <row r="83" spans="1:10" x14ac:dyDescent="0.25">
      <c r="A83" s="207" t="s">
        <v>212</v>
      </c>
      <c r="B83" s="204">
        <v>55548893.569263145</v>
      </c>
      <c r="C83" s="205">
        <v>106.40691573584074</v>
      </c>
      <c r="D83" s="204">
        <v>6500025.0889706612</v>
      </c>
      <c r="E83" s="204">
        <v>7431476.17005077</v>
      </c>
      <c r="F83" s="204">
        <v>131317.33333205001</v>
      </c>
      <c r="G83" s="204">
        <v>2130</v>
      </c>
      <c r="H83" s="204">
        <v>1019468.88011769</v>
      </c>
      <c r="I83" s="204">
        <v>212576.11110596001</v>
      </c>
      <c r="J83" s="204">
        <v>217059.78167698</v>
      </c>
    </row>
    <row r="84" spans="1:10" x14ac:dyDescent="0.25">
      <c r="A84" s="207" t="s">
        <v>213</v>
      </c>
      <c r="B84" s="204">
        <v>16086078.083016921</v>
      </c>
      <c r="C84" s="205">
        <v>115.19328031730431</v>
      </c>
      <c r="D84" s="204">
        <v>2046029.4842703999</v>
      </c>
      <c r="E84" s="204">
        <v>2251597.0910752001</v>
      </c>
      <c r="F84" s="204">
        <v>4571</v>
      </c>
      <c r="G84" s="204">
        <v>0</v>
      </c>
      <c r="H84" s="204">
        <v>222987.42045872001</v>
      </c>
      <c r="I84" s="204">
        <v>33875.199999999997</v>
      </c>
      <c r="J84" s="204">
        <v>68726.768184640008</v>
      </c>
    </row>
    <row r="85" spans="1:10" x14ac:dyDescent="0.25">
      <c r="A85" s="207" t="s">
        <v>214</v>
      </c>
      <c r="B85" s="204">
        <v>36843795.213467807</v>
      </c>
      <c r="C85" s="205">
        <v>109.43569701716795</v>
      </c>
      <c r="D85" s="204">
        <v>4771513.97127093</v>
      </c>
      <c r="E85" s="204">
        <v>6382072.1759501798</v>
      </c>
      <c r="F85" s="204">
        <v>46194</v>
      </c>
      <c r="G85" s="204">
        <v>0</v>
      </c>
      <c r="H85" s="204">
        <v>656409.3675544</v>
      </c>
      <c r="I85" s="204">
        <v>35209</v>
      </c>
      <c r="J85" s="204">
        <v>134629.41092701</v>
      </c>
    </row>
    <row r="86" spans="1:10" x14ac:dyDescent="0.25">
      <c r="A86" s="207" t="s">
        <v>43</v>
      </c>
      <c r="B86" s="204"/>
      <c r="C86" s="205"/>
      <c r="D86" s="204"/>
      <c r="E86" s="204"/>
      <c r="F86" s="204"/>
      <c r="G86" s="204"/>
      <c r="H86" s="204"/>
      <c r="I86" s="204"/>
      <c r="J86" s="204"/>
    </row>
    <row r="87" spans="1:10" x14ac:dyDescent="0.25">
      <c r="A87" s="206" t="s">
        <v>215</v>
      </c>
      <c r="B87" s="199">
        <v>424595450.88520849</v>
      </c>
      <c r="C87" s="200">
        <v>110.67653039390946</v>
      </c>
      <c r="D87" s="199">
        <v>47579459.685377777</v>
      </c>
      <c r="E87" s="199">
        <v>43480491.355229318</v>
      </c>
      <c r="F87" s="199">
        <v>1447473.5103679299</v>
      </c>
      <c r="G87" s="199">
        <v>608653.30396729999</v>
      </c>
      <c r="H87" s="199">
        <v>8674928.5628164187</v>
      </c>
      <c r="I87" s="199">
        <v>1442726.25858781</v>
      </c>
      <c r="J87" s="199">
        <v>1962394.2866965304</v>
      </c>
    </row>
    <row r="88" spans="1:10" x14ac:dyDescent="0.25">
      <c r="A88" s="207" t="s">
        <v>43</v>
      </c>
      <c r="B88" s="204"/>
      <c r="C88" s="205"/>
      <c r="D88" s="204"/>
      <c r="E88" s="204"/>
      <c r="F88" s="204"/>
      <c r="G88" s="204"/>
      <c r="H88" s="204"/>
      <c r="I88" s="204"/>
      <c r="J88" s="204"/>
    </row>
    <row r="89" spans="1:10" x14ac:dyDescent="0.25">
      <c r="A89" s="207" t="s">
        <v>216</v>
      </c>
      <c r="B89" s="204">
        <v>28900438.118854109</v>
      </c>
      <c r="C89" s="205">
        <v>120.71066055636217</v>
      </c>
      <c r="D89" s="204">
        <v>3302129.5197002296</v>
      </c>
      <c r="E89" s="204">
        <v>1996706.9193377099</v>
      </c>
      <c r="F89" s="204">
        <v>45400.666666140001</v>
      </c>
      <c r="G89" s="204">
        <v>20295.11110794</v>
      </c>
      <c r="H89" s="204">
        <v>646968.76077360997</v>
      </c>
      <c r="I89" s="204">
        <v>42118.99996945</v>
      </c>
      <c r="J89" s="204">
        <v>152742.18440210004</v>
      </c>
    </row>
    <row r="90" spans="1:10" x14ac:dyDescent="0.25">
      <c r="A90" s="207" t="s">
        <v>217</v>
      </c>
      <c r="B90" s="204">
        <v>28039343.875686452</v>
      </c>
      <c r="C90" s="205">
        <v>100.6621813417766</v>
      </c>
      <c r="D90" s="204">
        <v>3332618.4127910598</v>
      </c>
      <c r="E90" s="204">
        <v>2123014.85551641</v>
      </c>
      <c r="F90" s="204">
        <v>155774</v>
      </c>
      <c r="G90" s="204">
        <v>0</v>
      </c>
      <c r="H90" s="204">
        <v>500683.80429733999</v>
      </c>
      <c r="I90" s="204">
        <v>74294.888780000008</v>
      </c>
      <c r="J90" s="204">
        <v>105078.77380953</v>
      </c>
    </row>
    <row r="91" spans="1:10" x14ac:dyDescent="0.25">
      <c r="A91" s="207" t="s">
        <v>218</v>
      </c>
      <c r="B91" s="204">
        <v>30737494.043054748</v>
      </c>
      <c r="C91" s="205">
        <v>100.50912879400926</v>
      </c>
      <c r="D91" s="204">
        <v>3465569.9032229101</v>
      </c>
      <c r="E91" s="204">
        <v>3108525.5277775</v>
      </c>
      <c r="F91" s="204">
        <v>31936.35555452</v>
      </c>
      <c r="G91" s="204">
        <v>0</v>
      </c>
      <c r="H91" s="204">
        <v>532282.0666581</v>
      </c>
      <c r="I91" s="204">
        <v>55701.5</v>
      </c>
      <c r="J91" s="204">
        <v>115010.37499708001</v>
      </c>
    </row>
    <row r="92" spans="1:10" x14ac:dyDescent="0.25">
      <c r="A92" s="207" t="s">
        <v>219</v>
      </c>
      <c r="B92" s="204">
        <v>13445267.75280448</v>
      </c>
      <c r="C92" s="205">
        <v>114.68273377860633</v>
      </c>
      <c r="D92" s="204">
        <v>1081238.1357126399</v>
      </c>
      <c r="E92" s="204">
        <v>1853181.49342304</v>
      </c>
      <c r="F92" s="204">
        <v>57293</v>
      </c>
      <c r="G92" s="204">
        <v>0</v>
      </c>
      <c r="H92" s="204">
        <v>430041.73631744005</v>
      </c>
      <c r="I92" s="204">
        <v>8351</v>
      </c>
      <c r="J92" s="204">
        <v>38981.383115520002</v>
      </c>
    </row>
    <row r="93" spans="1:10" x14ac:dyDescent="0.25">
      <c r="A93" s="207" t="s">
        <v>220</v>
      </c>
      <c r="B93" s="204">
        <v>2773980</v>
      </c>
      <c r="C93" s="205">
        <v>115.21831411214387</v>
      </c>
      <c r="D93" s="204">
        <v>289240</v>
      </c>
      <c r="E93" s="204">
        <v>388941</v>
      </c>
      <c r="F93" s="204">
        <v>2199</v>
      </c>
      <c r="G93" s="204">
        <v>0</v>
      </c>
      <c r="H93" s="204">
        <v>57428</v>
      </c>
      <c r="I93" s="204">
        <v>2474</v>
      </c>
      <c r="J93" s="204">
        <v>9536</v>
      </c>
    </row>
    <row r="94" spans="1:10" x14ac:dyDescent="0.25">
      <c r="A94" s="207" t="s">
        <v>221</v>
      </c>
      <c r="B94" s="204">
        <v>83503666.627732739</v>
      </c>
      <c r="C94" s="205">
        <v>112.09055369186056</v>
      </c>
      <c r="D94" s="204">
        <v>10151962.81667193</v>
      </c>
      <c r="E94" s="204">
        <v>9710328.07134315</v>
      </c>
      <c r="F94" s="204">
        <v>236568.29287156</v>
      </c>
      <c r="G94" s="204">
        <v>176635</v>
      </c>
      <c r="H94" s="204">
        <v>1702980.3457515398</v>
      </c>
      <c r="I94" s="204">
        <v>475479.99999735999</v>
      </c>
      <c r="J94" s="204">
        <v>338471.32692440995</v>
      </c>
    </row>
    <row r="95" spans="1:10" x14ac:dyDescent="0.25">
      <c r="A95" s="207" t="s">
        <v>222</v>
      </c>
      <c r="B95" s="204">
        <v>146836499.10755149</v>
      </c>
      <c r="C95" s="205">
        <v>113.60877499343339</v>
      </c>
      <c r="D95" s="204">
        <v>15714716.952980291</v>
      </c>
      <c r="E95" s="204">
        <v>16394196.778362699</v>
      </c>
      <c r="F95" s="204">
        <v>419055.19527748</v>
      </c>
      <c r="G95" s="204">
        <v>189398</v>
      </c>
      <c r="H95" s="204">
        <v>2443749.0263961498</v>
      </c>
      <c r="I95" s="204">
        <v>434562.55555599998</v>
      </c>
      <c r="J95" s="204">
        <v>771784.32229913003</v>
      </c>
    </row>
    <row r="96" spans="1:10" x14ac:dyDescent="0.25">
      <c r="A96" s="207" t="s">
        <v>223</v>
      </c>
      <c r="B96" s="204">
        <v>14326476.65069825</v>
      </c>
      <c r="C96" s="205">
        <v>111.07753700600207</v>
      </c>
      <c r="D96" s="204">
        <v>1646680.6726217701</v>
      </c>
      <c r="E96" s="204">
        <v>1668460.1428559599</v>
      </c>
      <c r="F96" s="204">
        <v>5720</v>
      </c>
      <c r="G96" s="204">
        <v>0</v>
      </c>
      <c r="H96" s="204">
        <v>397436.22857159999</v>
      </c>
      <c r="I96" s="204">
        <v>14805</v>
      </c>
      <c r="J96" s="204">
        <v>89153.590870679996</v>
      </c>
    </row>
    <row r="97" spans="1:10" x14ac:dyDescent="0.25">
      <c r="A97" s="207" t="s">
        <v>224</v>
      </c>
      <c r="B97" s="204">
        <v>10611437.193315528</v>
      </c>
      <c r="C97" s="205">
        <v>103.1318477799678</v>
      </c>
      <c r="D97" s="204">
        <v>1124483.59497026</v>
      </c>
      <c r="E97" s="204">
        <v>818716.45</v>
      </c>
      <c r="F97" s="204">
        <v>75002</v>
      </c>
      <c r="G97" s="204">
        <v>7124</v>
      </c>
      <c r="H97" s="204">
        <v>217062.65101565002</v>
      </c>
      <c r="I97" s="204">
        <v>26011</v>
      </c>
      <c r="J97" s="204">
        <v>57387.33207461</v>
      </c>
    </row>
    <row r="98" spans="1:10" x14ac:dyDescent="0.25">
      <c r="A98" s="207" t="s">
        <v>225</v>
      </c>
      <c r="B98" s="204">
        <v>20973615.720092528</v>
      </c>
      <c r="C98" s="205">
        <v>125.67515607901166</v>
      </c>
      <c r="D98" s="204">
        <v>2389992.4621649999</v>
      </c>
      <c r="E98" s="204">
        <v>1098421.2</v>
      </c>
      <c r="F98" s="204">
        <v>105412</v>
      </c>
      <c r="G98" s="204">
        <v>24310.526312000002</v>
      </c>
      <c r="H98" s="204">
        <v>721673.73469237005</v>
      </c>
      <c r="I98" s="204">
        <v>235490.314285</v>
      </c>
      <c r="J98" s="204">
        <v>103995.72320754</v>
      </c>
    </row>
    <row r="99" spans="1:10" x14ac:dyDescent="0.25">
      <c r="A99" s="207" t="s">
        <v>226</v>
      </c>
      <c r="B99" s="204">
        <v>6644620.83368384</v>
      </c>
      <c r="C99" s="205">
        <v>96.082249839322913</v>
      </c>
      <c r="D99" s="204">
        <v>783444.41668324999</v>
      </c>
      <c r="E99" s="204">
        <v>558766.5</v>
      </c>
      <c r="F99" s="204">
        <v>1760</v>
      </c>
      <c r="G99" s="204">
        <v>0</v>
      </c>
      <c r="H99" s="204">
        <v>125300.00001439999</v>
      </c>
      <c r="I99" s="204">
        <v>26618</v>
      </c>
      <c r="J99" s="204">
        <v>29264.150000900001</v>
      </c>
    </row>
    <row r="100" spans="1:10" x14ac:dyDescent="0.25">
      <c r="A100" s="207" t="s">
        <v>227</v>
      </c>
      <c r="B100" s="204">
        <v>10012739.50754858</v>
      </c>
      <c r="C100" s="205">
        <v>95.620102681897464</v>
      </c>
      <c r="D100" s="204">
        <v>1012447.61098729</v>
      </c>
      <c r="E100" s="204">
        <v>1087930.66661285</v>
      </c>
      <c r="F100" s="204">
        <v>105387.99999823001</v>
      </c>
      <c r="G100" s="204">
        <v>190890.66654736002</v>
      </c>
      <c r="H100" s="204">
        <v>231407.20832822</v>
      </c>
      <c r="I100" s="204">
        <v>12304</v>
      </c>
      <c r="J100" s="204">
        <v>46921.736105920005</v>
      </c>
    </row>
    <row r="101" spans="1:10" x14ac:dyDescent="0.25">
      <c r="A101" s="207" t="s">
        <v>228</v>
      </c>
      <c r="B101" s="204">
        <v>27789871.454185762</v>
      </c>
      <c r="C101" s="205">
        <v>106.39464802813062</v>
      </c>
      <c r="D101" s="204">
        <v>3284935.1868711403</v>
      </c>
      <c r="E101" s="204">
        <v>2673301.75</v>
      </c>
      <c r="F101" s="204">
        <v>205965</v>
      </c>
      <c r="G101" s="204">
        <v>0</v>
      </c>
      <c r="H101" s="204">
        <v>667915</v>
      </c>
      <c r="I101" s="204">
        <v>34515</v>
      </c>
      <c r="J101" s="204">
        <v>104067.38888911001</v>
      </c>
    </row>
    <row r="102" spans="1:10" x14ac:dyDescent="0.25">
      <c r="A102" s="207" t="s">
        <v>43</v>
      </c>
      <c r="B102" s="204"/>
      <c r="C102" s="205"/>
      <c r="D102" s="204"/>
      <c r="E102" s="204"/>
      <c r="F102" s="204"/>
      <c r="G102" s="204"/>
      <c r="H102" s="204"/>
      <c r="I102" s="204"/>
      <c r="J102" s="204"/>
    </row>
    <row r="103" spans="1:10" x14ac:dyDescent="0.25">
      <c r="A103" s="206" t="s">
        <v>229</v>
      </c>
      <c r="B103" s="199">
        <v>538265459.39686251</v>
      </c>
      <c r="C103" s="200">
        <v>106.17109119098185</v>
      </c>
      <c r="D103" s="199">
        <v>68274396.883360639</v>
      </c>
      <c r="E103" s="199">
        <v>59266112.92265866</v>
      </c>
      <c r="F103" s="199">
        <v>2307903.0333200996</v>
      </c>
      <c r="G103" s="199">
        <v>1250447.8</v>
      </c>
      <c r="H103" s="199">
        <v>11876104.982949672</v>
      </c>
      <c r="I103" s="199">
        <v>1430086.25476785</v>
      </c>
      <c r="J103" s="199">
        <v>2504605.5282545304</v>
      </c>
    </row>
    <row r="104" spans="1:10" x14ac:dyDescent="0.25">
      <c r="A104" s="207" t="s">
        <v>43</v>
      </c>
      <c r="B104" s="204"/>
      <c r="C104" s="205"/>
      <c r="D104" s="204"/>
      <c r="E104" s="204"/>
      <c r="F104" s="204"/>
      <c r="G104" s="204"/>
      <c r="H104" s="204"/>
      <c r="I104" s="204"/>
      <c r="J104" s="204"/>
    </row>
    <row r="105" spans="1:10" x14ac:dyDescent="0.25">
      <c r="A105" s="207" t="s">
        <v>230</v>
      </c>
      <c r="B105" s="204">
        <v>7298702.0790194795</v>
      </c>
      <c r="C105" s="205">
        <v>108.79186946503057</v>
      </c>
      <c r="D105" s="204">
        <v>903836.52483238</v>
      </c>
      <c r="E105" s="204">
        <v>527886.74499051995</v>
      </c>
      <c r="F105" s="204">
        <v>3752</v>
      </c>
      <c r="G105" s="204">
        <v>0</v>
      </c>
      <c r="H105" s="204">
        <v>173772.65458288998</v>
      </c>
      <c r="I105" s="204">
        <v>10592.1111088</v>
      </c>
      <c r="J105" s="204">
        <v>33433.943195779997</v>
      </c>
    </row>
    <row r="106" spans="1:10" x14ac:dyDescent="0.25">
      <c r="A106" s="207" t="s">
        <v>231</v>
      </c>
      <c r="B106" s="204">
        <v>161015613.59781173</v>
      </c>
      <c r="C106" s="205">
        <v>107.52926765140867</v>
      </c>
      <c r="D106" s="204">
        <v>17103204.816063978</v>
      </c>
      <c r="E106" s="204">
        <v>26177904.677441239</v>
      </c>
      <c r="F106" s="204">
        <v>1103369.8666712898</v>
      </c>
      <c r="G106" s="204">
        <v>162718</v>
      </c>
      <c r="H106" s="204">
        <v>3732877.9350609398</v>
      </c>
      <c r="I106" s="204">
        <v>415003.03571279999</v>
      </c>
      <c r="J106" s="204">
        <v>719299.80807291996</v>
      </c>
    </row>
    <row r="107" spans="1:10" x14ac:dyDescent="0.25">
      <c r="A107" s="207" t="s">
        <v>232</v>
      </c>
      <c r="B107" s="204">
        <v>99155397.534210905</v>
      </c>
      <c r="C107" s="205">
        <v>97.747802895553093</v>
      </c>
      <c r="D107" s="204">
        <v>17812146.848432519</v>
      </c>
      <c r="E107" s="204">
        <v>10545409.233581251</v>
      </c>
      <c r="F107" s="204">
        <v>196827</v>
      </c>
      <c r="G107" s="204">
        <v>0</v>
      </c>
      <c r="H107" s="204">
        <v>1753553.4147561099</v>
      </c>
      <c r="I107" s="204">
        <v>183911.22459589998</v>
      </c>
      <c r="J107" s="204">
        <v>481898.52067534992</v>
      </c>
    </row>
    <row r="108" spans="1:10" x14ac:dyDescent="0.25">
      <c r="A108" s="207" t="s">
        <v>233</v>
      </c>
      <c r="B108" s="204">
        <v>2577424.1110010599</v>
      </c>
      <c r="C108" s="205">
        <v>122.06109945272678</v>
      </c>
      <c r="D108" s="204">
        <v>241235.66666227998</v>
      </c>
      <c r="E108" s="204">
        <v>244882</v>
      </c>
      <c r="F108" s="204">
        <v>220</v>
      </c>
      <c r="G108" s="204">
        <v>0</v>
      </c>
      <c r="H108" s="204">
        <v>100699.66666332001</v>
      </c>
      <c r="I108" s="204">
        <v>0</v>
      </c>
      <c r="J108" s="204">
        <v>9727.2222213000005</v>
      </c>
    </row>
    <row r="109" spans="1:10" x14ac:dyDescent="0.25">
      <c r="A109" s="207" t="s">
        <v>234</v>
      </c>
      <c r="B109" s="204">
        <v>89552057.125436842</v>
      </c>
      <c r="C109" s="205">
        <v>105.93469364858197</v>
      </c>
      <c r="D109" s="204">
        <v>10926924.74849006</v>
      </c>
      <c r="E109" s="204">
        <v>5614318.3979575895</v>
      </c>
      <c r="F109" s="204">
        <v>128364.44443835999</v>
      </c>
      <c r="G109" s="204">
        <v>20180</v>
      </c>
      <c r="H109" s="204">
        <v>1388098.9528506398</v>
      </c>
      <c r="I109" s="204">
        <v>242759.5</v>
      </c>
      <c r="J109" s="204">
        <v>386191.38284847996</v>
      </c>
    </row>
    <row r="110" spans="1:10" x14ac:dyDescent="0.25">
      <c r="A110" s="207" t="s">
        <v>235</v>
      </c>
      <c r="B110" s="204">
        <v>30413688.567246709</v>
      </c>
      <c r="C110" s="205">
        <v>110.01632214086592</v>
      </c>
      <c r="D110" s="204">
        <v>3322853.3950010296</v>
      </c>
      <c r="E110" s="204">
        <v>3207512.8485924201</v>
      </c>
      <c r="F110" s="204">
        <v>11883</v>
      </c>
      <c r="G110" s="204">
        <v>0</v>
      </c>
      <c r="H110" s="204">
        <v>831307.01303328003</v>
      </c>
      <c r="I110" s="204">
        <v>61322</v>
      </c>
      <c r="J110" s="204">
        <v>167349.56848939997</v>
      </c>
    </row>
    <row r="111" spans="1:10" x14ac:dyDescent="0.25">
      <c r="A111" s="207" t="s">
        <v>236</v>
      </c>
      <c r="B111" s="204">
        <v>48497963.8191773</v>
      </c>
      <c r="C111" s="205">
        <v>112.58907697025442</v>
      </c>
      <c r="D111" s="204">
        <v>6190397.9472252205</v>
      </c>
      <c r="E111" s="204">
        <v>3961232.8408819502</v>
      </c>
      <c r="F111" s="204">
        <v>242628</v>
      </c>
      <c r="G111" s="204">
        <v>110460</v>
      </c>
      <c r="H111" s="204">
        <v>1136787.90316079</v>
      </c>
      <c r="I111" s="204">
        <v>167223.25</v>
      </c>
      <c r="J111" s="204">
        <v>278488.30735918996</v>
      </c>
    </row>
    <row r="112" spans="1:10" x14ac:dyDescent="0.25">
      <c r="A112" s="207" t="s">
        <v>237</v>
      </c>
      <c r="B112" s="204">
        <v>22965457.538471002</v>
      </c>
      <c r="C112" s="205">
        <v>103.80608574816739</v>
      </c>
      <c r="D112" s="204">
        <v>2496049.5238464102</v>
      </c>
      <c r="E112" s="204">
        <v>1589112.1905068201</v>
      </c>
      <c r="F112" s="204">
        <v>173858</v>
      </c>
      <c r="G112" s="204">
        <v>0</v>
      </c>
      <c r="H112" s="204">
        <v>461193.07145415002</v>
      </c>
      <c r="I112" s="204">
        <v>144734</v>
      </c>
      <c r="J112" s="204">
        <v>108007.08095341999</v>
      </c>
    </row>
    <row r="113" spans="1:10" x14ac:dyDescent="0.25">
      <c r="A113" s="207" t="s">
        <v>238</v>
      </c>
      <c r="B113" s="204">
        <v>4514936.1210795501</v>
      </c>
      <c r="C113" s="205">
        <v>73.008679004378862</v>
      </c>
      <c r="D113" s="204">
        <v>544758.86866922001</v>
      </c>
      <c r="E113" s="204">
        <v>260232</v>
      </c>
      <c r="F113" s="204">
        <v>0</v>
      </c>
      <c r="G113" s="204">
        <v>0</v>
      </c>
      <c r="H113" s="204">
        <v>150287.96969438999</v>
      </c>
      <c r="I113" s="204">
        <v>17311</v>
      </c>
      <c r="J113" s="204">
        <v>17941.111110670001</v>
      </c>
    </row>
    <row r="114" spans="1:10" x14ac:dyDescent="0.25">
      <c r="A114" s="207" t="s">
        <v>239</v>
      </c>
      <c r="B114" s="204">
        <v>47296216.304099292</v>
      </c>
      <c r="C114" s="205">
        <v>115.24216772112628</v>
      </c>
      <c r="D114" s="204">
        <v>6029683.1654399298</v>
      </c>
      <c r="E114" s="204">
        <v>4859772.9887068598</v>
      </c>
      <c r="F114" s="204">
        <v>255790.72221045001</v>
      </c>
      <c r="G114" s="204">
        <v>332</v>
      </c>
      <c r="H114" s="204">
        <v>1559498.2714023301</v>
      </c>
      <c r="I114" s="204">
        <v>140355.33335035</v>
      </c>
      <c r="J114" s="204">
        <v>217399.61363283999</v>
      </c>
    </row>
    <row r="115" spans="1:10" x14ac:dyDescent="0.25">
      <c r="A115" s="207" t="s">
        <v>240</v>
      </c>
      <c r="B115" s="204">
        <v>24978002.59930867</v>
      </c>
      <c r="C115" s="205">
        <v>111.63691761950079</v>
      </c>
      <c r="D115" s="204">
        <v>2703305.37869761</v>
      </c>
      <c r="E115" s="204">
        <v>2277849</v>
      </c>
      <c r="F115" s="204">
        <v>191210</v>
      </c>
      <c r="G115" s="204">
        <v>956757.8</v>
      </c>
      <c r="H115" s="204">
        <v>588028.13029083004</v>
      </c>
      <c r="I115" s="204">
        <v>46874.8</v>
      </c>
      <c r="J115" s="204">
        <v>84868.96969518</v>
      </c>
    </row>
    <row r="116" spans="1:10" ht="15" customHeight="1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</row>
    <row r="117" spans="1:10" ht="15" customHeight="1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</row>
    <row r="118" spans="1:10" ht="15" customHeight="1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</row>
    <row r="119" spans="1:10" ht="15" customHeight="1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</row>
    <row r="120" spans="1:10" ht="15" customHeight="1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</row>
    <row r="121" spans="1:10" ht="15" customHeight="1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</row>
    <row r="122" spans="1:10" ht="15" customHeight="1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</row>
  </sheetData>
  <mergeCells count="13">
    <mergeCell ref="A1:J1"/>
    <mergeCell ref="A3:A7"/>
    <mergeCell ref="B4:E4"/>
    <mergeCell ref="F4:F7"/>
    <mergeCell ref="G4:G7"/>
    <mergeCell ref="H4:H7"/>
    <mergeCell ref="I4:I7"/>
    <mergeCell ref="J4:J7"/>
    <mergeCell ref="B5:B7"/>
    <mergeCell ref="C5:C7"/>
    <mergeCell ref="D5:E5"/>
    <mergeCell ref="D6:D7"/>
    <mergeCell ref="E6:E7"/>
  </mergeCells>
  <pageMargins left="0.9055118110236221" right="0.70866141732283472" top="0.74803149606299213" bottom="0.74803149606299213" header="0.31496062992125984" footer="0.31496062992125984"/>
  <pageSetup paperSize="9" scale="70" fitToHeight="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79</vt:i4>
      </vt:variant>
    </vt:vector>
  </HeadingPairs>
  <TitlesOfParts>
    <vt:vector size="104" baseType="lpstr">
      <vt:lpstr>Z1</vt:lpstr>
      <vt:lpstr>Z3</vt:lpstr>
      <vt:lpstr>Z4</vt:lpstr>
      <vt:lpstr>Z14</vt:lpstr>
      <vt:lpstr>Z16</vt:lpstr>
      <vt:lpstr>Z17</vt:lpstr>
      <vt:lpstr>Z31</vt:lpstr>
      <vt:lpstr>Z33</vt:lpstr>
      <vt:lpstr>Z34</vt:lpstr>
      <vt:lpstr>Z101</vt:lpstr>
      <vt:lpstr>Z103</vt:lpstr>
      <vt:lpstr>Z104</vt:lpstr>
      <vt:lpstr>Z114</vt:lpstr>
      <vt:lpstr>Z116</vt:lpstr>
      <vt:lpstr>Z117</vt:lpstr>
      <vt:lpstr>Z131</vt:lpstr>
      <vt:lpstr>Z133</vt:lpstr>
      <vt:lpstr>Z134</vt:lpstr>
      <vt:lpstr>Z23</vt:lpstr>
      <vt:lpstr>Z231</vt:lpstr>
      <vt:lpstr>čas_rady_P2-04</vt:lpstr>
      <vt:lpstr>čas_rady_NH</vt:lpstr>
      <vt:lpstr>Graf1</vt:lpstr>
      <vt:lpstr>Graf2</vt:lpstr>
      <vt:lpstr>List1</vt:lpstr>
      <vt:lpstr>'Z1'!ExternéÚdaje_1</vt:lpstr>
      <vt:lpstr>'Z101'!ExternéÚdaje_1</vt:lpstr>
      <vt:lpstr>'Z114'!ExternéÚdaje_1</vt:lpstr>
      <vt:lpstr>'Z131'!ExternéÚdaje_1</vt:lpstr>
      <vt:lpstr>'Z14'!ExternéÚdaje_1</vt:lpstr>
      <vt:lpstr>'Z31'!ExternéÚdaje_1</vt:lpstr>
      <vt:lpstr>'Z1'!ExternéÚdaje_2</vt:lpstr>
      <vt:lpstr>'Z101'!ExternéÚdaje_2</vt:lpstr>
      <vt:lpstr>'Z114'!ExternéÚdaje_2</vt:lpstr>
      <vt:lpstr>'Z131'!ExternéÚdaje_2</vt:lpstr>
      <vt:lpstr>'Z14'!ExternéÚdaje_2</vt:lpstr>
      <vt:lpstr>'Z31'!ExternéÚdaje_2</vt:lpstr>
      <vt:lpstr>'Z101'!ExternéÚdaje_3</vt:lpstr>
      <vt:lpstr>'Z131'!ExternéÚdaje_3</vt:lpstr>
      <vt:lpstr>'Z14'!ExternéÚdaje_3</vt:lpstr>
      <vt:lpstr>'Z31'!ExternéÚdaje_3</vt:lpstr>
      <vt:lpstr>'Z104'!ExterníData_1</vt:lpstr>
      <vt:lpstr>'Z117'!ExterníData_1</vt:lpstr>
      <vt:lpstr>'Z134'!ExterníData_1</vt:lpstr>
      <vt:lpstr>'Z17'!ExterníData_1</vt:lpstr>
      <vt:lpstr>'Z34'!ExterníData_1</vt:lpstr>
      <vt:lpstr>'Z4'!ExterníData_1</vt:lpstr>
      <vt:lpstr>'Z104'!ExterníData_2</vt:lpstr>
      <vt:lpstr>'Z117'!ExterníData_2</vt:lpstr>
      <vt:lpstr>'Z134'!ExterníData_2</vt:lpstr>
      <vt:lpstr>'Z17'!ExterníData_2</vt:lpstr>
      <vt:lpstr>'Z34'!ExterníData_2</vt:lpstr>
      <vt:lpstr>'Z4'!ExterníData_2</vt:lpstr>
      <vt:lpstr>'Z117'!ExterníData_3</vt:lpstr>
      <vt:lpstr>'Z134'!ExterníData_3</vt:lpstr>
      <vt:lpstr>'Z17'!ExterníData_3</vt:lpstr>
      <vt:lpstr>'Z34'!ExterníData_3</vt:lpstr>
      <vt:lpstr>'Z4'!ExterníData_3</vt:lpstr>
      <vt:lpstr>'Z134'!ExterníData_4</vt:lpstr>
      <vt:lpstr>'Z17'!ExterníData_4</vt:lpstr>
      <vt:lpstr>'Z34'!ExterníData_4</vt:lpstr>
      <vt:lpstr>'Z4'!ExterníData_4</vt:lpstr>
      <vt:lpstr>čas_rady_NH!Print_Area</vt:lpstr>
      <vt:lpstr>'čas_rady_P2-04'!Print_Area</vt:lpstr>
      <vt:lpstr>'Z1'!Print_Area</vt:lpstr>
      <vt:lpstr>'Z101'!Print_Area</vt:lpstr>
      <vt:lpstr>'Z103'!Print_Area</vt:lpstr>
      <vt:lpstr>'Z104'!Print_Area</vt:lpstr>
      <vt:lpstr>'Z114'!Print_Area</vt:lpstr>
      <vt:lpstr>'Z116'!Print_Area</vt:lpstr>
      <vt:lpstr>'Z117'!Print_Area</vt:lpstr>
      <vt:lpstr>'Z131'!Print_Area</vt:lpstr>
      <vt:lpstr>'Z133'!Print_Area</vt:lpstr>
      <vt:lpstr>'Z134'!Print_Area</vt:lpstr>
      <vt:lpstr>'Z14'!Print_Area</vt:lpstr>
      <vt:lpstr>'Z16'!Print_Area</vt:lpstr>
      <vt:lpstr>'Z17'!Print_Area</vt:lpstr>
      <vt:lpstr>'Z23'!Print_Area</vt:lpstr>
      <vt:lpstr>'Z231'!Print_Area</vt:lpstr>
      <vt:lpstr>'Z3'!Print_Area</vt:lpstr>
      <vt:lpstr>'Z31'!Print_Area</vt:lpstr>
      <vt:lpstr>'Z33'!Print_Area</vt:lpstr>
      <vt:lpstr>'Z34'!Print_Area</vt:lpstr>
      <vt:lpstr>'Z4'!Print_Area</vt:lpstr>
      <vt:lpstr>čas_rady_NH!Print_Titles</vt:lpstr>
      <vt:lpstr>'čas_rady_P2-04'!Print_Titles</vt:lpstr>
      <vt:lpstr>'Z1'!Print_Titles</vt:lpstr>
      <vt:lpstr>'Z101'!Print_Titles</vt:lpstr>
      <vt:lpstr>'Z103'!Print_Titles</vt:lpstr>
      <vt:lpstr>'Z104'!Print_Titles</vt:lpstr>
      <vt:lpstr>'Z114'!Print_Titles</vt:lpstr>
      <vt:lpstr>'Z116'!Print_Titles</vt:lpstr>
      <vt:lpstr>'Z117'!Print_Titles</vt:lpstr>
      <vt:lpstr>'Z131'!Print_Titles</vt:lpstr>
      <vt:lpstr>'Z133'!Print_Titles</vt:lpstr>
      <vt:lpstr>'Z134'!Print_Titles</vt:lpstr>
      <vt:lpstr>'Z14'!Print_Titles</vt:lpstr>
      <vt:lpstr>'Z16'!Print_Titles</vt:lpstr>
      <vt:lpstr>'Z17'!Print_Titles</vt:lpstr>
      <vt:lpstr>'Z3'!Print_Titles</vt:lpstr>
      <vt:lpstr>'Z31'!Print_Titles</vt:lpstr>
      <vt:lpstr>'Z33'!Print_Titles</vt:lpstr>
      <vt:lpstr>'Z34'!Print_Titles</vt:lpstr>
      <vt:lpstr>'Z4'!Print_Titles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Pečíková Renáta</dc:creator>
  <cp:lastModifiedBy>W</cp:lastModifiedBy>
  <cp:lastPrinted>2020-03-12T09:44:01Z</cp:lastPrinted>
  <dcterms:created xsi:type="dcterms:W3CDTF">2014-06-03T07:05:09Z</dcterms:created>
  <dcterms:modified xsi:type="dcterms:W3CDTF">2020-03-26T11:14:41Z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