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\Dokumenty\Ročenka regiónov SR\Podklady do ročenky 2023\Ročenka_spolu\Tabuľky_spolu\"/>
    </mc:Choice>
  </mc:AlternateContent>
  <bookViews>
    <workbookView xWindow="360" yWindow="216" windowWidth="11412" windowHeight="6348" tabRatio="567" activeTab="5"/>
  </bookViews>
  <sheets>
    <sheet name="Obsah_Contents" sheetId="8" r:id="rId1"/>
    <sheet name="T14_1" sheetId="7" r:id="rId2"/>
    <sheet name="T14_2" sheetId="6" r:id="rId3"/>
    <sheet name="T14_3" sheetId="9" r:id="rId4"/>
    <sheet name="T14_4" sheetId="10" r:id="rId5"/>
    <sheet name="T14_5" sheetId="11" r:id="rId6"/>
  </sheets>
  <definedNames>
    <definedName name="aa" localSheetId="0">#REF!</definedName>
    <definedName name="aa" localSheetId="1">!#REF!</definedName>
    <definedName name="aa" localSheetId="4">#REF!</definedName>
    <definedName name="aa" localSheetId="5">#REF!</definedName>
    <definedName name="aa">#REF!</definedName>
    <definedName name="_xlnm.Database" localSheetId="0">#REF!</definedName>
    <definedName name="_xlnm.Database" localSheetId="1">!#REF!</definedName>
    <definedName name="_xlnm.Database" localSheetId="4">#REF!</definedName>
    <definedName name="_xlnm.Database" localSheetId="5">#REF!</definedName>
    <definedName name="_xlnm.Database">#REF!</definedName>
    <definedName name="_xlnm.Print_Titles" localSheetId="1">T14_1!$1:$6</definedName>
    <definedName name="_xlnm.Print_Titles" localSheetId="2">T14_2!$1:$6</definedName>
    <definedName name="_xlnm.Print_Titles" localSheetId="3">T14_3!$1:$7</definedName>
    <definedName name="_xlnm.Print_Titles" localSheetId="4">T14_4!$1:$7</definedName>
    <definedName name="_xlnm.Print_Titles" localSheetId="5">T14_5!$1:$6</definedName>
    <definedName name="_xlnm.Print_Area" localSheetId="1">T14_1!$A$1:$H$73</definedName>
    <definedName name="_xlnm.Print_Area" localSheetId="2">T14_2!$A$1:$H$468</definedName>
    <definedName name="_xlnm.Print_Area" localSheetId="3">T14_3!$A$1:$H$468</definedName>
    <definedName name="_xlnm.Print_Area" localSheetId="4">T14_4!$A$1:$F$468</definedName>
    <definedName name="_xlnm.Print_Area" localSheetId="5">T14_5!$A$1:$H$467</definedName>
  </definedNames>
  <calcPr calcId="162913"/>
</workbook>
</file>

<file path=xl/calcChain.xml><?xml version="1.0" encoding="utf-8"?>
<calcChain xmlns="http://schemas.openxmlformats.org/spreadsheetml/2006/main">
  <c r="A253" i="11" l="1"/>
  <c r="A254" i="10"/>
  <c r="A254" i="9"/>
  <c r="E525" i="11" l="1"/>
  <c r="D525" i="11"/>
  <c r="H524" i="11"/>
  <c r="G523" i="11"/>
  <c r="F523" i="11"/>
  <c r="E523" i="11"/>
  <c r="D522" i="11"/>
  <c r="H521" i="11"/>
  <c r="G521" i="11"/>
  <c r="H520" i="11"/>
  <c r="G520" i="11"/>
  <c r="F520" i="11"/>
  <c r="E520" i="11"/>
  <c r="D520" i="11"/>
  <c r="H519" i="11"/>
  <c r="G519" i="11"/>
  <c r="F519" i="11"/>
  <c r="E519" i="11"/>
  <c r="D519" i="11"/>
  <c r="H518" i="11"/>
  <c r="G518" i="11"/>
  <c r="F518" i="11"/>
  <c r="E518" i="11"/>
  <c r="D518" i="11"/>
  <c r="H517" i="11"/>
  <c r="G517" i="11"/>
  <c r="F517" i="11"/>
  <c r="E517" i="11"/>
  <c r="D517" i="11"/>
  <c r="H516" i="11"/>
  <c r="G516" i="11"/>
  <c r="F516" i="11"/>
  <c r="E516" i="11"/>
  <c r="D516" i="11"/>
  <c r="H515" i="11"/>
  <c r="G515" i="11"/>
  <c r="F515" i="11"/>
  <c r="E515" i="11"/>
  <c r="D515" i="11"/>
  <c r="H514" i="11"/>
  <c r="G514" i="11"/>
  <c r="F514" i="11"/>
  <c r="E514" i="11"/>
  <c r="D514" i="11"/>
  <c r="H513" i="11"/>
  <c r="G513" i="11"/>
  <c r="F513" i="11"/>
  <c r="E513" i="11"/>
  <c r="D513" i="11"/>
  <c r="H512" i="11"/>
  <c r="G512" i="11"/>
  <c r="F512" i="11"/>
  <c r="E512" i="11"/>
  <c r="D512" i="11"/>
  <c r="H511" i="11"/>
  <c r="G511" i="11"/>
  <c r="F511" i="11"/>
  <c r="E511" i="11"/>
  <c r="D511" i="11"/>
  <c r="H510" i="11"/>
  <c r="H525" i="11" s="1"/>
  <c r="G510" i="11"/>
  <c r="G525" i="11" s="1"/>
  <c r="F510" i="11"/>
  <c r="F525" i="11" s="1"/>
  <c r="E510" i="11"/>
  <c r="D510" i="11"/>
  <c r="H509" i="11"/>
  <c r="G509" i="11"/>
  <c r="G524" i="11" s="1"/>
  <c r="F509" i="11"/>
  <c r="F524" i="11" s="1"/>
  <c r="E509" i="11"/>
  <c r="E524" i="11" s="1"/>
  <c r="D509" i="11"/>
  <c r="D524" i="11" s="1"/>
  <c r="H508" i="11"/>
  <c r="H523" i="11" s="1"/>
  <c r="G508" i="11"/>
  <c r="F508" i="11"/>
  <c r="E508" i="11"/>
  <c r="D508" i="11"/>
  <c r="D523" i="11" s="1"/>
  <c r="H507" i="11"/>
  <c r="H522" i="11" s="1"/>
  <c r="G507" i="11"/>
  <c r="G522" i="11" s="1"/>
  <c r="F507" i="11"/>
  <c r="F522" i="11" s="1"/>
  <c r="E507" i="11"/>
  <c r="E522" i="11" s="1"/>
  <c r="D507" i="11"/>
  <c r="H506" i="11"/>
  <c r="G506" i="11"/>
  <c r="F506" i="11"/>
  <c r="F521" i="11" s="1"/>
  <c r="E506" i="11"/>
  <c r="E521" i="11" s="1"/>
  <c r="D506" i="11"/>
  <c r="D521" i="11" s="1"/>
  <c r="F505" i="11"/>
  <c r="F504" i="11"/>
  <c r="H503" i="11"/>
  <c r="H502" i="11"/>
  <c r="E502" i="11"/>
  <c r="E501" i="11"/>
  <c r="H500" i="11"/>
  <c r="G500" i="11"/>
  <c r="G505" i="11" s="1"/>
  <c r="F500" i="11"/>
  <c r="E500" i="11"/>
  <c r="D500" i="11"/>
  <c r="H499" i="11"/>
  <c r="G499" i="11"/>
  <c r="F499" i="11"/>
  <c r="E499" i="11"/>
  <c r="D499" i="11"/>
  <c r="D504" i="11" s="1"/>
  <c r="H498" i="11"/>
  <c r="G498" i="11"/>
  <c r="F498" i="11"/>
  <c r="E498" i="11"/>
  <c r="D498" i="11"/>
  <c r="H497" i="11"/>
  <c r="G497" i="11"/>
  <c r="F497" i="11"/>
  <c r="F502" i="11" s="1"/>
  <c r="E497" i="11"/>
  <c r="D497" i="11"/>
  <c r="H496" i="11"/>
  <c r="G496" i="11"/>
  <c r="F496" i="11"/>
  <c r="E496" i="11"/>
  <c r="D496" i="11"/>
  <c r="H495" i="11"/>
  <c r="H505" i="11" s="1"/>
  <c r="G495" i="11"/>
  <c r="F495" i="11"/>
  <c r="E495" i="11"/>
  <c r="D495" i="11"/>
  <c r="H494" i="11"/>
  <c r="G494" i="11"/>
  <c r="F494" i="11"/>
  <c r="E494" i="11"/>
  <c r="E504" i="11" s="1"/>
  <c r="D494" i="11"/>
  <c r="H493" i="11"/>
  <c r="G493" i="11"/>
  <c r="F493" i="11"/>
  <c r="E493" i="11"/>
  <c r="D493" i="11"/>
  <c r="H492" i="11"/>
  <c r="G492" i="11"/>
  <c r="G502" i="11" s="1"/>
  <c r="F492" i="11"/>
  <c r="E492" i="11"/>
  <c r="D492" i="11"/>
  <c r="H491" i="11"/>
  <c r="G491" i="11"/>
  <c r="F491" i="11"/>
  <c r="E491" i="11"/>
  <c r="D491" i="11"/>
  <c r="D501" i="11" s="1"/>
  <c r="H490" i="11"/>
  <c r="G490" i="11"/>
  <c r="F490" i="11"/>
  <c r="E490" i="11"/>
  <c r="E505" i="11" s="1"/>
  <c r="D490" i="11"/>
  <c r="D505" i="11" s="1"/>
  <c r="H489" i="11"/>
  <c r="H504" i="11" s="1"/>
  <c r="G489" i="11"/>
  <c r="G504" i="11" s="1"/>
  <c r="F489" i="11"/>
  <c r="E489" i="11"/>
  <c r="D489" i="11"/>
  <c r="H488" i="11"/>
  <c r="G488" i="11"/>
  <c r="G503" i="11" s="1"/>
  <c r="F488" i="11"/>
  <c r="F503" i="11" s="1"/>
  <c r="E488" i="11"/>
  <c r="E503" i="11" s="1"/>
  <c r="D488" i="11"/>
  <c r="D503" i="11" s="1"/>
  <c r="H487" i="11"/>
  <c r="G487" i="11"/>
  <c r="F487" i="11"/>
  <c r="E487" i="11"/>
  <c r="D487" i="11"/>
  <c r="D502" i="11" s="1"/>
  <c r="H486" i="11"/>
  <c r="H501" i="11" s="1"/>
  <c r="G486" i="11"/>
  <c r="G501" i="11" s="1"/>
  <c r="F486" i="11"/>
  <c r="F501" i="11" s="1"/>
  <c r="E486" i="11"/>
  <c r="D486" i="11"/>
  <c r="H483" i="11"/>
  <c r="G483" i="11"/>
  <c r="F483" i="11"/>
  <c r="E483" i="11"/>
  <c r="D483" i="11"/>
  <c r="H482" i="11"/>
  <c r="G482" i="11"/>
  <c r="F482" i="11"/>
  <c r="E482" i="11"/>
  <c r="D482" i="11"/>
  <c r="H481" i="11"/>
  <c r="G481" i="11"/>
  <c r="F481" i="11"/>
  <c r="E481" i="11"/>
  <c r="D481" i="11"/>
  <c r="H480" i="11"/>
  <c r="G480" i="11"/>
  <c r="F480" i="11"/>
  <c r="E480" i="11"/>
  <c r="D480" i="11"/>
  <c r="H479" i="11"/>
  <c r="G479" i="11"/>
  <c r="F479" i="11"/>
  <c r="E479" i="11"/>
  <c r="D479" i="11"/>
  <c r="H478" i="11"/>
  <c r="G478" i="11"/>
  <c r="F478" i="11"/>
  <c r="E478" i="11"/>
  <c r="D478" i="11"/>
  <c r="H477" i="11"/>
  <c r="G477" i="11"/>
  <c r="F477" i="11"/>
  <c r="E477" i="11"/>
  <c r="D477" i="11"/>
  <c r="H476" i="11"/>
  <c r="G476" i="11"/>
  <c r="F476" i="11"/>
  <c r="E476" i="11"/>
  <c r="D476" i="11"/>
  <c r="H475" i="11"/>
  <c r="G475" i="11"/>
  <c r="F475" i="11"/>
  <c r="E475" i="11"/>
  <c r="D475" i="11"/>
  <c r="H474" i="11"/>
  <c r="G474" i="11"/>
  <c r="F474" i="11"/>
  <c r="E474" i="11"/>
  <c r="D474" i="11"/>
  <c r="H468" i="11"/>
  <c r="G468" i="11"/>
  <c r="F468" i="11"/>
  <c r="E468" i="11"/>
  <c r="D468" i="11"/>
  <c r="F521" i="10"/>
  <c r="E521" i="10"/>
  <c r="D521" i="10"/>
  <c r="C521" i="10"/>
  <c r="F520" i="10"/>
  <c r="E520" i="10"/>
  <c r="D520" i="10"/>
  <c r="C520" i="10"/>
  <c r="F519" i="10"/>
  <c r="E519" i="10"/>
  <c r="D519" i="10"/>
  <c r="C519" i="10"/>
  <c r="F518" i="10"/>
  <c r="E518" i="10"/>
  <c r="D518" i="10"/>
  <c r="C518" i="10"/>
  <c r="F517" i="10"/>
  <c r="E517" i="10"/>
  <c r="D517" i="10"/>
  <c r="C517" i="10"/>
  <c r="F516" i="10"/>
  <c r="E516" i="10"/>
  <c r="D516" i="10"/>
  <c r="C516" i="10"/>
  <c r="F515" i="10"/>
  <c r="F525" i="10" s="1"/>
  <c r="E515" i="10"/>
  <c r="E525" i="10" s="1"/>
  <c r="D515" i="10"/>
  <c r="C515" i="10"/>
  <c r="F514" i="10"/>
  <c r="E514" i="10"/>
  <c r="D514" i="10"/>
  <c r="C514" i="10"/>
  <c r="F513" i="10"/>
  <c r="F523" i="10" s="1"/>
  <c r="E513" i="10"/>
  <c r="E523" i="10" s="1"/>
  <c r="D513" i="10"/>
  <c r="C513" i="10"/>
  <c r="F512" i="10"/>
  <c r="E512" i="10"/>
  <c r="D512" i="10"/>
  <c r="C512" i="10"/>
  <c r="F511" i="10"/>
  <c r="F526" i="10" s="1"/>
  <c r="E511" i="10"/>
  <c r="E526" i="10" s="1"/>
  <c r="D511" i="10"/>
  <c r="D526" i="10" s="1"/>
  <c r="C511" i="10"/>
  <c r="C526" i="10" s="1"/>
  <c r="F510" i="10"/>
  <c r="E510" i="10"/>
  <c r="D510" i="10"/>
  <c r="D525" i="10" s="1"/>
  <c r="C510" i="10"/>
  <c r="C525" i="10" s="1"/>
  <c r="F509" i="10"/>
  <c r="F524" i="10" s="1"/>
  <c r="E509" i="10"/>
  <c r="E524" i="10" s="1"/>
  <c r="D509" i="10"/>
  <c r="D524" i="10" s="1"/>
  <c r="C509" i="10"/>
  <c r="C524" i="10" s="1"/>
  <c r="F508" i="10"/>
  <c r="E508" i="10"/>
  <c r="D508" i="10"/>
  <c r="D523" i="10" s="1"/>
  <c r="C508" i="10"/>
  <c r="C523" i="10" s="1"/>
  <c r="F507" i="10"/>
  <c r="F522" i="10" s="1"/>
  <c r="E507" i="10"/>
  <c r="E522" i="10" s="1"/>
  <c r="D507" i="10"/>
  <c r="D522" i="10" s="1"/>
  <c r="C507" i="10"/>
  <c r="C522" i="10" s="1"/>
  <c r="F501" i="10"/>
  <c r="E501" i="10"/>
  <c r="D501" i="10"/>
  <c r="C501" i="10"/>
  <c r="F500" i="10"/>
  <c r="E500" i="10"/>
  <c r="D500" i="10"/>
  <c r="C500" i="10"/>
  <c r="F499" i="10"/>
  <c r="E499" i="10"/>
  <c r="D499" i="10"/>
  <c r="C499" i="10"/>
  <c r="F498" i="10"/>
  <c r="E498" i="10"/>
  <c r="D498" i="10"/>
  <c r="C498" i="10"/>
  <c r="F497" i="10"/>
  <c r="E497" i="10"/>
  <c r="D497" i="10"/>
  <c r="C497" i="10"/>
  <c r="F496" i="10"/>
  <c r="E496" i="10"/>
  <c r="D496" i="10"/>
  <c r="C496" i="10"/>
  <c r="F495" i="10"/>
  <c r="F505" i="10" s="1"/>
  <c r="E495" i="10"/>
  <c r="E505" i="10" s="1"/>
  <c r="D495" i="10"/>
  <c r="D505" i="10" s="1"/>
  <c r="C495" i="10"/>
  <c r="C505" i="10" s="1"/>
  <c r="F494" i="10"/>
  <c r="E494" i="10"/>
  <c r="D494" i="10"/>
  <c r="C494" i="10"/>
  <c r="F493" i="10"/>
  <c r="F503" i="10" s="1"/>
  <c r="E493" i="10"/>
  <c r="E503" i="10" s="1"/>
  <c r="D493" i="10"/>
  <c r="D503" i="10" s="1"/>
  <c r="C493" i="10"/>
  <c r="C503" i="10" s="1"/>
  <c r="F492" i="10"/>
  <c r="E492" i="10"/>
  <c r="D492" i="10"/>
  <c r="C492" i="10"/>
  <c r="F491" i="10"/>
  <c r="F506" i="10" s="1"/>
  <c r="E491" i="10"/>
  <c r="E506" i="10" s="1"/>
  <c r="D491" i="10"/>
  <c r="D506" i="10" s="1"/>
  <c r="C491" i="10"/>
  <c r="C506" i="10" s="1"/>
  <c r="F490" i="10"/>
  <c r="E490" i="10"/>
  <c r="D490" i="10"/>
  <c r="C490" i="10"/>
  <c r="F489" i="10"/>
  <c r="F504" i="10" s="1"/>
  <c r="E489" i="10"/>
  <c r="E504" i="10" s="1"/>
  <c r="D489" i="10"/>
  <c r="D504" i="10" s="1"/>
  <c r="C489" i="10"/>
  <c r="C504" i="10" s="1"/>
  <c r="F488" i="10"/>
  <c r="E488" i="10"/>
  <c r="D488" i="10"/>
  <c r="C488" i="10"/>
  <c r="F487" i="10"/>
  <c r="F502" i="10" s="1"/>
  <c r="E487" i="10"/>
  <c r="E502" i="10" s="1"/>
  <c r="D487" i="10"/>
  <c r="D502" i="10" s="1"/>
  <c r="C487" i="10"/>
  <c r="C502" i="10" s="1"/>
  <c r="F484" i="10"/>
  <c r="E484" i="10"/>
  <c r="D484" i="10"/>
  <c r="C484" i="10"/>
  <c r="F483" i="10"/>
  <c r="E483" i="10"/>
  <c r="D483" i="10"/>
  <c r="C483" i="10"/>
  <c r="F482" i="10"/>
  <c r="E482" i="10"/>
  <c r="D482" i="10"/>
  <c r="C482" i="10"/>
  <c r="F481" i="10"/>
  <c r="E481" i="10"/>
  <c r="D481" i="10"/>
  <c r="C481" i="10"/>
  <c r="F480" i="10"/>
  <c r="E480" i="10"/>
  <c r="D480" i="10"/>
  <c r="C480" i="10"/>
  <c r="F479" i="10"/>
  <c r="E479" i="10"/>
  <c r="D479" i="10"/>
  <c r="C479" i="10"/>
  <c r="F478" i="10"/>
  <c r="E478" i="10"/>
  <c r="D478" i="10"/>
  <c r="C478" i="10"/>
  <c r="F477" i="10"/>
  <c r="E477" i="10"/>
  <c r="D477" i="10"/>
  <c r="C477" i="10"/>
  <c r="F476" i="10"/>
  <c r="E476" i="10"/>
  <c r="D476" i="10"/>
  <c r="C476" i="10"/>
  <c r="F475" i="10"/>
  <c r="E475" i="10"/>
  <c r="D475" i="10"/>
  <c r="C475" i="10"/>
  <c r="D526" i="9"/>
  <c r="G525" i="9"/>
  <c r="H524" i="9"/>
  <c r="E524" i="9"/>
  <c r="F523" i="9"/>
  <c r="D522" i="9"/>
  <c r="H521" i="9"/>
  <c r="G521" i="9"/>
  <c r="F521" i="9"/>
  <c r="E521" i="9"/>
  <c r="D521" i="9"/>
  <c r="C521" i="9"/>
  <c r="H520" i="9"/>
  <c r="G520" i="9"/>
  <c r="F520" i="9"/>
  <c r="E520" i="9"/>
  <c r="D520" i="9"/>
  <c r="C520" i="9"/>
  <c r="H519" i="9"/>
  <c r="G519" i="9"/>
  <c r="F519" i="9"/>
  <c r="E519" i="9"/>
  <c r="D519" i="9"/>
  <c r="C519" i="9"/>
  <c r="H518" i="9"/>
  <c r="G518" i="9"/>
  <c r="F518" i="9"/>
  <c r="E518" i="9"/>
  <c r="D518" i="9"/>
  <c r="C518" i="9"/>
  <c r="H517" i="9"/>
  <c r="G517" i="9"/>
  <c r="F517" i="9"/>
  <c r="E517" i="9"/>
  <c r="D517" i="9"/>
  <c r="C517" i="9"/>
  <c r="H516" i="9"/>
  <c r="G516" i="9"/>
  <c r="F516" i="9"/>
  <c r="E516" i="9"/>
  <c r="E526" i="9" s="1"/>
  <c r="D516" i="9"/>
  <c r="C516" i="9"/>
  <c r="H515" i="9"/>
  <c r="G515" i="9"/>
  <c r="F515" i="9"/>
  <c r="E515" i="9"/>
  <c r="D515" i="9"/>
  <c r="C515" i="9"/>
  <c r="C525" i="9" s="1"/>
  <c r="H514" i="9"/>
  <c r="G514" i="9"/>
  <c r="F514" i="9"/>
  <c r="E514" i="9"/>
  <c r="D514" i="9"/>
  <c r="C514" i="9"/>
  <c r="H513" i="9"/>
  <c r="G513" i="9"/>
  <c r="G523" i="9" s="1"/>
  <c r="F513" i="9"/>
  <c r="E513" i="9"/>
  <c r="D513" i="9"/>
  <c r="C513" i="9"/>
  <c r="C523" i="9" s="1"/>
  <c r="H512" i="9"/>
  <c r="G512" i="9"/>
  <c r="F512" i="9"/>
  <c r="E512" i="9"/>
  <c r="E522" i="9" s="1"/>
  <c r="D512" i="9"/>
  <c r="C512" i="9"/>
  <c r="H511" i="9"/>
  <c r="H526" i="9" s="1"/>
  <c r="G511" i="9"/>
  <c r="G526" i="9" s="1"/>
  <c r="F511" i="9"/>
  <c r="F526" i="9" s="1"/>
  <c r="E511" i="9"/>
  <c r="D511" i="9"/>
  <c r="C511" i="9"/>
  <c r="C526" i="9" s="1"/>
  <c r="H510" i="9"/>
  <c r="H525" i="9" s="1"/>
  <c r="G510" i="9"/>
  <c r="F510" i="9"/>
  <c r="F525" i="9" s="1"/>
  <c r="E510" i="9"/>
  <c r="E525" i="9" s="1"/>
  <c r="D510" i="9"/>
  <c r="D525" i="9" s="1"/>
  <c r="C510" i="9"/>
  <c r="H509" i="9"/>
  <c r="G509" i="9"/>
  <c r="G524" i="9" s="1"/>
  <c r="F509" i="9"/>
  <c r="F524" i="9" s="1"/>
  <c r="E509" i="9"/>
  <c r="D509" i="9"/>
  <c r="D524" i="9" s="1"/>
  <c r="C509" i="9"/>
  <c r="C524" i="9" s="1"/>
  <c r="H508" i="9"/>
  <c r="H523" i="9" s="1"/>
  <c r="G508" i="9"/>
  <c r="F508" i="9"/>
  <c r="E508" i="9"/>
  <c r="E523" i="9" s="1"/>
  <c r="D508" i="9"/>
  <c r="D523" i="9" s="1"/>
  <c r="C508" i="9"/>
  <c r="H507" i="9"/>
  <c r="H522" i="9" s="1"/>
  <c r="G507" i="9"/>
  <c r="G522" i="9" s="1"/>
  <c r="F507" i="9"/>
  <c r="F522" i="9" s="1"/>
  <c r="E507" i="9"/>
  <c r="D507" i="9"/>
  <c r="C507" i="9"/>
  <c r="C522" i="9" s="1"/>
  <c r="D506" i="9"/>
  <c r="G505" i="9"/>
  <c r="H504" i="9"/>
  <c r="E504" i="9"/>
  <c r="F503" i="9"/>
  <c r="D502" i="9"/>
  <c r="H501" i="9"/>
  <c r="G501" i="9"/>
  <c r="F501" i="9"/>
  <c r="E501" i="9"/>
  <c r="D501" i="9"/>
  <c r="C501" i="9"/>
  <c r="H500" i="9"/>
  <c r="G500" i="9"/>
  <c r="F500" i="9"/>
  <c r="E500" i="9"/>
  <c r="D500" i="9"/>
  <c r="C500" i="9"/>
  <c r="H499" i="9"/>
  <c r="G499" i="9"/>
  <c r="F499" i="9"/>
  <c r="E499" i="9"/>
  <c r="D499" i="9"/>
  <c r="C499" i="9"/>
  <c r="H498" i="9"/>
  <c r="G498" i="9"/>
  <c r="F498" i="9"/>
  <c r="E498" i="9"/>
  <c r="D498" i="9"/>
  <c r="C498" i="9"/>
  <c r="H497" i="9"/>
  <c r="G497" i="9"/>
  <c r="F497" i="9"/>
  <c r="E497" i="9"/>
  <c r="D497" i="9"/>
  <c r="C497" i="9"/>
  <c r="H496" i="9"/>
  <c r="G496" i="9"/>
  <c r="F496" i="9"/>
  <c r="E496" i="9"/>
  <c r="E506" i="9" s="1"/>
  <c r="D496" i="9"/>
  <c r="C496" i="9"/>
  <c r="H495" i="9"/>
  <c r="G495" i="9"/>
  <c r="F495" i="9"/>
  <c r="E495" i="9"/>
  <c r="D495" i="9"/>
  <c r="C495" i="9"/>
  <c r="C505" i="9" s="1"/>
  <c r="H494" i="9"/>
  <c r="G494" i="9"/>
  <c r="F494" i="9"/>
  <c r="E494" i="9"/>
  <c r="D494" i="9"/>
  <c r="C494" i="9"/>
  <c r="H493" i="9"/>
  <c r="G493" i="9"/>
  <c r="G503" i="9" s="1"/>
  <c r="F493" i="9"/>
  <c r="E493" i="9"/>
  <c r="D493" i="9"/>
  <c r="C493" i="9"/>
  <c r="C503" i="9" s="1"/>
  <c r="H492" i="9"/>
  <c r="G492" i="9"/>
  <c r="F492" i="9"/>
  <c r="E492" i="9"/>
  <c r="E502" i="9" s="1"/>
  <c r="D492" i="9"/>
  <c r="C492" i="9"/>
  <c r="H491" i="9"/>
  <c r="H506" i="9" s="1"/>
  <c r="G491" i="9"/>
  <c r="G506" i="9" s="1"/>
  <c r="F491" i="9"/>
  <c r="F506" i="9" s="1"/>
  <c r="E491" i="9"/>
  <c r="D491" i="9"/>
  <c r="C491" i="9"/>
  <c r="C506" i="9" s="1"/>
  <c r="H490" i="9"/>
  <c r="H505" i="9" s="1"/>
  <c r="G490" i="9"/>
  <c r="F490" i="9"/>
  <c r="F505" i="9" s="1"/>
  <c r="E490" i="9"/>
  <c r="E505" i="9" s="1"/>
  <c r="D490" i="9"/>
  <c r="D505" i="9" s="1"/>
  <c r="C490" i="9"/>
  <c r="H489" i="9"/>
  <c r="G489" i="9"/>
  <c r="G504" i="9" s="1"/>
  <c r="F489" i="9"/>
  <c r="F504" i="9" s="1"/>
  <c r="E489" i="9"/>
  <c r="D489" i="9"/>
  <c r="D504" i="9" s="1"/>
  <c r="C489" i="9"/>
  <c r="C504" i="9" s="1"/>
  <c r="H488" i="9"/>
  <c r="H503" i="9" s="1"/>
  <c r="G488" i="9"/>
  <c r="F488" i="9"/>
  <c r="E488" i="9"/>
  <c r="E503" i="9" s="1"/>
  <c r="D488" i="9"/>
  <c r="D503" i="9" s="1"/>
  <c r="C488" i="9"/>
  <c r="H487" i="9"/>
  <c r="H502" i="9" s="1"/>
  <c r="G487" i="9"/>
  <c r="G502" i="9" s="1"/>
  <c r="F487" i="9"/>
  <c r="F502" i="9" s="1"/>
  <c r="E487" i="9"/>
  <c r="D487" i="9"/>
  <c r="C487" i="9"/>
  <c r="C502" i="9" s="1"/>
  <c r="H484" i="9"/>
  <c r="G484" i="9"/>
  <c r="F484" i="9"/>
  <c r="E484" i="9"/>
  <c r="D484" i="9"/>
  <c r="C484" i="9"/>
  <c r="H483" i="9"/>
  <c r="G483" i="9"/>
  <c r="F483" i="9"/>
  <c r="E483" i="9"/>
  <c r="D483" i="9"/>
  <c r="C483" i="9"/>
  <c r="H482" i="9"/>
  <c r="G482" i="9"/>
  <c r="F482" i="9"/>
  <c r="E482" i="9"/>
  <c r="D482" i="9"/>
  <c r="C482" i="9"/>
  <c r="H481" i="9"/>
  <c r="G481" i="9"/>
  <c r="F481" i="9"/>
  <c r="E481" i="9"/>
  <c r="D481" i="9"/>
  <c r="C481" i="9"/>
  <c r="H480" i="9"/>
  <c r="G480" i="9"/>
  <c r="F480" i="9"/>
  <c r="E480" i="9"/>
  <c r="D480" i="9"/>
  <c r="C480" i="9"/>
  <c r="H479" i="9"/>
  <c r="G479" i="9"/>
  <c r="F479" i="9"/>
  <c r="E479" i="9"/>
  <c r="D479" i="9"/>
  <c r="C479" i="9"/>
  <c r="H478" i="9"/>
  <c r="G478" i="9"/>
  <c r="F478" i="9"/>
  <c r="E478" i="9"/>
  <c r="D478" i="9"/>
  <c r="C478" i="9"/>
  <c r="H477" i="9"/>
  <c r="G477" i="9"/>
  <c r="F477" i="9"/>
  <c r="E477" i="9"/>
  <c r="D477" i="9"/>
  <c r="C477" i="9"/>
  <c r="H476" i="9"/>
  <c r="G476" i="9"/>
  <c r="F476" i="9"/>
  <c r="E476" i="9"/>
  <c r="D476" i="9"/>
  <c r="C476" i="9"/>
  <c r="H475" i="9"/>
  <c r="G475" i="9"/>
  <c r="F475" i="9"/>
  <c r="E475" i="9"/>
  <c r="D475" i="9"/>
  <c r="C475" i="9"/>
  <c r="G127" i="7" l="1"/>
  <c r="D127" i="7"/>
  <c r="C127" i="7"/>
  <c r="G126" i="7"/>
  <c r="D126" i="7"/>
  <c r="C126" i="7"/>
  <c r="G125" i="7"/>
  <c r="D125" i="7"/>
  <c r="C125" i="7"/>
  <c r="G124" i="7"/>
  <c r="D124" i="7"/>
  <c r="C124" i="7"/>
  <c r="G123" i="7"/>
  <c r="D123" i="7"/>
  <c r="C123" i="7"/>
  <c r="G122" i="7"/>
  <c r="D122" i="7"/>
  <c r="C122" i="7"/>
  <c r="G121" i="7"/>
  <c r="D121" i="7"/>
  <c r="C121" i="7"/>
  <c r="G120" i="7"/>
  <c r="D120" i="7"/>
  <c r="C120" i="7"/>
  <c r="G119" i="7"/>
  <c r="D119" i="7"/>
  <c r="C119" i="7"/>
  <c r="G118" i="7"/>
  <c r="D118" i="7"/>
  <c r="C118" i="7"/>
  <c r="G117" i="7"/>
  <c r="D117" i="7"/>
  <c r="C117" i="7"/>
  <c r="G116" i="7"/>
  <c r="D116" i="7"/>
  <c r="C116" i="7"/>
  <c r="G115" i="7"/>
  <c r="D115" i="7"/>
  <c r="C115" i="7"/>
  <c r="G114" i="7"/>
  <c r="D114" i="7"/>
  <c r="C114" i="7"/>
  <c r="G113" i="7"/>
  <c r="D113" i="7"/>
  <c r="C113" i="7"/>
  <c r="G112" i="7"/>
  <c r="D112" i="7"/>
  <c r="C112" i="7"/>
  <c r="G111" i="7"/>
  <c r="D111" i="7"/>
  <c r="C111" i="7"/>
  <c r="G110" i="7"/>
  <c r="D110" i="7"/>
  <c r="C110" i="7"/>
  <c r="G109" i="7"/>
  <c r="D109" i="7"/>
  <c r="C109" i="7"/>
  <c r="G108" i="7"/>
  <c r="D108" i="7"/>
  <c r="C108" i="7"/>
  <c r="G107" i="7"/>
  <c r="D107" i="7"/>
  <c r="C107" i="7"/>
  <c r="G106" i="7"/>
  <c r="D106" i="7"/>
  <c r="C106" i="7"/>
  <c r="G105" i="7"/>
  <c r="D105" i="7"/>
  <c r="C105" i="7"/>
  <c r="G104" i="7"/>
  <c r="D104" i="7"/>
  <c r="C104" i="7"/>
  <c r="G103" i="7"/>
  <c r="D103" i="7"/>
  <c r="C103" i="7"/>
  <c r="H102" i="7"/>
  <c r="G102" i="7"/>
  <c r="F102" i="7"/>
  <c r="E102" i="7"/>
  <c r="D102" i="7"/>
  <c r="C102" i="7"/>
  <c r="H101" i="7"/>
  <c r="G101" i="7"/>
  <c r="F101" i="7"/>
  <c r="E101" i="7"/>
  <c r="D101" i="7"/>
  <c r="C101" i="7"/>
  <c r="H100" i="7"/>
  <c r="G100" i="7"/>
  <c r="F100" i="7"/>
  <c r="E100" i="7"/>
  <c r="D100" i="7"/>
  <c r="C100" i="7"/>
  <c r="H99" i="7"/>
  <c r="G99" i="7"/>
  <c r="F99" i="7"/>
  <c r="E99" i="7"/>
  <c r="D99" i="7"/>
  <c r="C99" i="7"/>
  <c r="H98" i="7"/>
  <c r="G98" i="7"/>
  <c r="F98" i="7"/>
  <c r="E98" i="7"/>
  <c r="D98" i="7"/>
  <c r="C98" i="7"/>
  <c r="G94" i="7"/>
  <c r="D94" i="7"/>
  <c r="C94" i="7"/>
  <c r="G93" i="7"/>
  <c r="D93" i="7"/>
  <c r="C93" i="7"/>
  <c r="G92" i="7"/>
  <c r="D92" i="7"/>
  <c r="C92" i="7"/>
  <c r="G91" i="7"/>
  <c r="D91" i="7"/>
  <c r="C91" i="7"/>
  <c r="G90" i="7"/>
  <c r="D90" i="7"/>
  <c r="C90" i="7"/>
  <c r="H86" i="7"/>
  <c r="G86" i="7"/>
  <c r="F86" i="7"/>
  <c r="E86" i="7"/>
  <c r="D86" i="7"/>
  <c r="C86" i="7"/>
  <c r="H85" i="7"/>
  <c r="G85" i="7"/>
  <c r="F85" i="7"/>
  <c r="E85" i="7"/>
  <c r="D85" i="7"/>
  <c r="C85" i="7"/>
  <c r="H84" i="7"/>
  <c r="G84" i="7"/>
  <c r="F84" i="7"/>
  <c r="E84" i="7"/>
  <c r="D84" i="7"/>
  <c r="C84" i="7"/>
  <c r="H83" i="7"/>
  <c r="G83" i="7"/>
  <c r="F83" i="7"/>
  <c r="E83" i="7"/>
  <c r="D83" i="7"/>
  <c r="C83" i="7"/>
  <c r="H82" i="7"/>
  <c r="G82" i="7"/>
  <c r="F82" i="7"/>
  <c r="E82" i="7"/>
  <c r="D82" i="7"/>
  <c r="C82" i="7"/>
  <c r="H81" i="7"/>
  <c r="G81" i="7"/>
  <c r="F81" i="7"/>
  <c r="E81" i="7"/>
  <c r="D81" i="7"/>
  <c r="C81" i="7"/>
  <c r="H80" i="7"/>
  <c r="G80" i="7"/>
  <c r="F80" i="7"/>
  <c r="E80" i="7"/>
  <c r="D80" i="7"/>
  <c r="C80" i="7"/>
  <c r="H79" i="7"/>
  <c r="G79" i="7"/>
  <c r="F79" i="7"/>
  <c r="E79" i="7"/>
  <c r="D79" i="7"/>
  <c r="C79" i="7"/>
  <c r="H78" i="7"/>
  <c r="G78" i="7"/>
  <c r="F78" i="7"/>
  <c r="E78" i="7"/>
  <c r="D78" i="7"/>
  <c r="C78" i="7"/>
  <c r="H77" i="7"/>
  <c r="G77" i="7"/>
  <c r="F77" i="7"/>
  <c r="E77" i="7"/>
  <c r="D77" i="7"/>
  <c r="C77" i="7"/>
  <c r="H517" i="6" l="1"/>
  <c r="G517" i="6"/>
  <c r="F517" i="6"/>
  <c r="E517" i="6"/>
  <c r="D517" i="6"/>
  <c r="C517" i="6"/>
  <c r="H516" i="6"/>
  <c r="G516" i="6"/>
  <c r="F516" i="6"/>
  <c r="E516" i="6"/>
  <c r="D516" i="6"/>
  <c r="C516" i="6"/>
  <c r="H515" i="6"/>
  <c r="G515" i="6"/>
  <c r="F515" i="6"/>
  <c r="E515" i="6"/>
  <c r="D515" i="6"/>
  <c r="C515" i="6"/>
  <c r="H514" i="6"/>
  <c r="G514" i="6"/>
  <c r="F514" i="6"/>
  <c r="E514" i="6"/>
  <c r="D514" i="6"/>
  <c r="C514" i="6"/>
  <c r="H513" i="6"/>
  <c r="G513" i="6"/>
  <c r="F513" i="6"/>
  <c r="E513" i="6"/>
  <c r="D513" i="6"/>
  <c r="C513" i="6"/>
  <c r="H512" i="6"/>
  <c r="G512" i="6"/>
  <c r="F512" i="6"/>
  <c r="E512" i="6"/>
  <c r="D512" i="6"/>
  <c r="C512" i="6"/>
  <c r="H511" i="6"/>
  <c r="G511" i="6"/>
  <c r="F511" i="6"/>
  <c r="E511" i="6"/>
  <c r="D511" i="6"/>
  <c r="C511" i="6"/>
  <c r="H510" i="6"/>
  <c r="G510" i="6"/>
  <c r="F510" i="6"/>
  <c r="E510" i="6"/>
  <c r="D510" i="6"/>
  <c r="C510" i="6"/>
  <c r="H509" i="6"/>
  <c r="G509" i="6"/>
  <c r="F509" i="6"/>
  <c r="E509" i="6"/>
  <c r="D509" i="6"/>
  <c r="C509" i="6"/>
  <c r="H508" i="6"/>
  <c r="G508" i="6"/>
  <c r="F508" i="6"/>
  <c r="E508" i="6"/>
  <c r="D508" i="6"/>
  <c r="C508" i="6"/>
  <c r="H507" i="6"/>
  <c r="G507" i="6"/>
  <c r="F507" i="6"/>
  <c r="E507" i="6"/>
  <c r="D507" i="6"/>
  <c r="C507" i="6"/>
  <c r="H506" i="6"/>
  <c r="G506" i="6"/>
  <c r="F506" i="6"/>
  <c r="E506" i="6"/>
  <c r="D506" i="6"/>
  <c r="C506" i="6"/>
  <c r="H505" i="6"/>
  <c r="G505" i="6"/>
  <c r="F505" i="6"/>
  <c r="E505" i="6"/>
  <c r="D505" i="6"/>
  <c r="C505" i="6"/>
  <c r="H504" i="6"/>
  <c r="G504" i="6"/>
  <c r="F504" i="6"/>
  <c r="E504" i="6"/>
  <c r="D504" i="6"/>
  <c r="C504" i="6"/>
  <c r="H503" i="6"/>
  <c r="G503" i="6"/>
  <c r="F503" i="6"/>
  <c r="E503" i="6"/>
  <c r="D503" i="6"/>
  <c r="C503" i="6"/>
  <c r="H497" i="6"/>
  <c r="G497" i="6"/>
  <c r="F497" i="6"/>
  <c r="E497" i="6"/>
  <c r="D497" i="6"/>
  <c r="C497" i="6"/>
  <c r="H496" i="6"/>
  <c r="G496" i="6"/>
  <c r="F496" i="6"/>
  <c r="E496" i="6"/>
  <c r="D496" i="6"/>
  <c r="C496" i="6"/>
  <c r="H495" i="6"/>
  <c r="G495" i="6"/>
  <c r="F495" i="6"/>
  <c r="E495" i="6"/>
  <c r="D495" i="6"/>
  <c r="C495" i="6"/>
  <c r="H494" i="6"/>
  <c r="G494" i="6"/>
  <c r="F494" i="6"/>
  <c r="E494" i="6"/>
  <c r="D494" i="6"/>
  <c r="C494" i="6"/>
  <c r="H493" i="6"/>
  <c r="G493" i="6"/>
  <c r="F493" i="6"/>
  <c r="E493" i="6"/>
  <c r="D493" i="6"/>
  <c r="C493" i="6"/>
  <c r="H492" i="6"/>
  <c r="G492" i="6"/>
  <c r="F492" i="6"/>
  <c r="E492" i="6"/>
  <c r="D492" i="6"/>
  <c r="C492" i="6"/>
  <c r="H491" i="6"/>
  <c r="G491" i="6"/>
  <c r="F491" i="6"/>
  <c r="E491" i="6"/>
  <c r="D491" i="6"/>
  <c r="C491" i="6"/>
  <c r="H490" i="6"/>
  <c r="G490" i="6"/>
  <c r="F490" i="6"/>
  <c r="E490" i="6"/>
  <c r="D490" i="6"/>
  <c r="C490" i="6"/>
  <c r="H489" i="6"/>
  <c r="G489" i="6"/>
  <c r="F489" i="6"/>
  <c r="E489" i="6"/>
  <c r="D489" i="6"/>
  <c r="C489" i="6"/>
  <c r="H488" i="6"/>
  <c r="G488" i="6"/>
  <c r="F488" i="6"/>
  <c r="E488" i="6"/>
  <c r="D488" i="6"/>
  <c r="C488" i="6"/>
  <c r="H487" i="6"/>
  <c r="G487" i="6"/>
  <c r="F487" i="6"/>
  <c r="E487" i="6"/>
  <c r="D487" i="6"/>
  <c r="C487" i="6"/>
  <c r="H486" i="6"/>
  <c r="G486" i="6"/>
  <c r="F486" i="6"/>
  <c r="E486" i="6"/>
  <c r="D486" i="6"/>
  <c r="C486" i="6"/>
  <c r="H485" i="6"/>
  <c r="G485" i="6"/>
  <c r="F485" i="6"/>
  <c r="E485" i="6"/>
  <c r="D485" i="6"/>
  <c r="C485" i="6"/>
  <c r="H484" i="6"/>
  <c r="G484" i="6"/>
  <c r="F484" i="6"/>
  <c r="E484" i="6"/>
  <c r="D484" i="6"/>
  <c r="C484" i="6"/>
  <c r="H483" i="6"/>
  <c r="G483" i="6"/>
  <c r="F483" i="6"/>
  <c r="E483" i="6"/>
  <c r="D483" i="6"/>
  <c r="C483" i="6"/>
  <c r="H480" i="6"/>
  <c r="G480" i="6"/>
  <c r="F480" i="6"/>
  <c r="E480" i="6"/>
  <c r="D480" i="6"/>
  <c r="C480" i="6"/>
  <c r="H479" i="6"/>
  <c r="G479" i="6"/>
  <c r="F479" i="6"/>
  <c r="E479" i="6"/>
  <c r="D479" i="6"/>
  <c r="C479" i="6"/>
  <c r="H478" i="6"/>
  <c r="G478" i="6"/>
  <c r="F478" i="6"/>
  <c r="E478" i="6"/>
  <c r="D478" i="6"/>
  <c r="C478" i="6"/>
  <c r="H477" i="6"/>
  <c r="G477" i="6"/>
  <c r="F477" i="6"/>
  <c r="E477" i="6"/>
  <c r="D477" i="6"/>
  <c r="C477" i="6"/>
  <c r="H476" i="6"/>
  <c r="G476" i="6"/>
  <c r="F476" i="6"/>
  <c r="E476" i="6"/>
  <c r="D476" i="6"/>
  <c r="C476" i="6"/>
  <c r="H475" i="6"/>
  <c r="G475" i="6"/>
  <c r="F475" i="6"/>
  <c r="E475" i="6"/>
  <c r="D475" i="6"/>
  <c r="C475" i="6"/>
  <c r="H474" i="6"/>
  <c r="G474" i="6"/>
  <c r="F474" i="6"/>
  <c r="E474" i="6"/>
  <c r="D474" i="6"/>
  <c r="C474" i="6"/>
  <c r="H473" i="6"/>
  <c r="G473" i="6"/>
  <c r="F473" i="6"/>
  <c r="E473" i="6"/>
  <c r="D473" i="6"/>
  <c r="C473" i="6"/>
  <c r="H472" i="6"/>
  <c r="G472" i="6"/>
  <c r="F472" i="6"/>
  <c r="E472" i="6"/>
  <c r="D472" i="6"/>
  <c r="C472" i="6"/>
  <c r="H471" i="6"/>
  <c r="G471" i="6"/>
  <c r="F471" i="6"/>
  <c r="E471" i="6"/>
  <c r="D471" i="6"/>
  <c r="C471" i="6"/>
  <c r="G518" i="6" l="1"/>
  <c r="C520" i="6"/>
  <c r="E521" i="6"/>
  <c r="G522" i="6"/>
  <c r="E518" i="6"/>
  <c r="G519" i="6"/>
  <c r="C521" i="6"/>
  <c r="D519" i="6"/>
  <c r="F520" i="6"/>
  <c r="H521" i="6"/>
  <c r="C500" i="6"/>
  <c r="E501" i="6"/>
  <c r="G502" i="6"/>
  <c r="E522" i="6"/>
  <c r="G498" i="6"/>
  <c r="C499" i="6"/>
  <c r="E500" i="6"/>
  <c r="G501" i="6"/>
  <c r="D498" i="6"/>
  <c r="F499" i="6"/>
  <c r="H500" i="6"/>
  <c r="D502" i="6"/>
  <c r="E498" i="6"/>
  <c r="G499" i="6"/>
  <c r="C501" i="6"/>
  <c r="E502" i="6"/>
  <c r="C518" i="6"/>
  <c r="E519" i="6"/>
  <c r="G520" i="6"/>
  <c r="C522" i="6"/>
  <c r="F498" i="6"/>
  <c r="F502" i="6"/>
  <c r="D518" i="6"/>
  <c r="F519" i="6"/>
  <c r="H520" i="6"/>
  <c r="D522" i="6"/>
  <c r="D501" i="6"/>
  <c r="H499" i="6"/>
  <c r="H498" i="6"/>
  <c r="D500" i="6"/>
  <c r="F501" i="6"/>
  <c r="H502" i="6"/>
  <c r="F518" i="6"/>
  <c r="H519" i="6"/>
  <c r="D521" i="6"/>
  <c r="F522" i="6"/>
  <c r="D499" i="6"/>
  <c r="F500" i="6"/>
  <c r="H501" i="6"/>
  <c r="H518" i="6"/>
  <c r="D520" i="6"/>
  <c r="F521" i="6"/>
  <c r="H522" i="6"/>
  <c r="C498" i="6"/>
  <c r="E499" i="6"/>
  <c r="G500" i="6"/>
  <c r="C502" i="6"/>
  <c r="C519" i="6"/>
  <c r="E520" i="6"/>
  <c r="G521" i="6"/>
</calcChain>
</file>

<file path=xl/comments1.xml><?xml version="1.0" encoding="utf-8"?>
<comments xmlns="http://schemas.openxmlformats.org/spreadsheetml/2006/main">
  <authors>
    <author>vachov</author>
  </authors>
  <commentList>
    <comment ref="G4" authorId="0" shapeId="0">
      <text>
        <r>
          <rPr>
            <b/>
            <sz val="8"/>
            <color rgb="FF000000"/>
            <rFont val="Tahoma"/>
            <family val="2"/>
            <charset val="238"/>
          </rPr>
          <t>vachov:</t>
        </r>
        <r>
          <rPr>
            <sz val="8"/>
            <color rgb="FF000000"/>
            <rFont val="Tahoma"/>
            <family val="2"/>
            <charset val="238"/>
          </rPr>
          <t xml:space="preserve">
zaokrúhľovanie</t>
        </r>
      </text>
    </comment>
  </commentList>
</comments>
</file>

<file path=xl/sharedStrings.xml><?xml version="1.0" encoding="utf-8"?>
<sst xmlns="http://schemas.openxmlformats.org/spreadsheetml/2006/main" count="5880" uniqueCount="1423">
  <si>
    <t>Bratislavský kraj</t>
  </si>
  <si>
    <t xml:space="preserve">  Bratislavský kraj</t>
  </si>
  <si>
    <t>Západné Slovensko</t>
  </si>
  <si>
    <t xml:space="preserve">  Trnavský kraj</t>
  </si>
  <si>
    <t xml:space="preserve">  Trenčiansky kraj</t>
  </si>
  <si>
    <t xml:space="preserve">  Nitriansky kraj</t>
  </si>
  <si>
    <t>Stredné Slovensko</t>
  </si>
  <si>
    <t xml:space="preserve">  Žilinský kraj</t>
  </si>
  <si>
    <t xml:space="preserve">  Banskobystrický kraj</t>
  </si>
  <si>
    <t>Východné Slovensko</t>
  </si>
  <si>
    <t xml:space="preserve">  Prešovský kraj</t>
  </si>
  <si>
    <t xml:space="preserve">  Košický kraj</t>
  </si>
  <si>
    <t>kraje</t>
  </si>
  <si>
    <t>min</t>
  </si>
  <si>
    <t>max</t>
  </si>
  <si>
    <r>
      <t xml:space="preserve">Rok
</t>
    </r>
    <r>
      <rPr>
        <i/>
        <sz val="8"/>
        <rFont val="Arial Narrow"/>
        <family val="2"/>
      </rPr>
      <t>Year</t>
    </r>
  </si>
  <si>
    <t>STAVEBNÍCTVO</t>
  </si>
  <si>
    <t>CONSTRUCTION</t>
  </si>
  <si>
    <t xml:space="preserve">Contractually agreed </t>
  </si>
  <si>
    <t>Carried out by own employees</t>
  </si>
  <si>
    <t>Contractually agreed</t>
  </si>
  <si>
    <t>vykonaná vlastnými zamestnancami</t>
  </si>
  <si>
    <t>podľa dodávateľských zmlúv</t>
  </si>
  <si>
    <r>
      <t xml:space="preserve">SR spolu / </t>
    </r>
    <r>
      <rPr>
        <b/>
        <i/>
        <sz val="8"/>
        <rFont val="Arial Narrow"/>
        <family val="2"/>
      </rPr>
      <t>SR in total</t>
    </r>
  </si>
  <si>
    <t>2018</t>
  </si>
  <si>
    <t>2019</t>
  </si>
  <si>
    <t>2020</t>
  </si>
  <si>
    <r>
      <t xml:space="preserve">SR / oblasť / kraj 
(okres)
</t>
    </r>
    <r>
      <rPr>
        <i/>
        <sz val="8"/>
        <rFont val="Arial Narrow"/>
        <family val="2"/>
      </rPr>
      <t>SR / Area / Region
(District)</t>
    </r>
  </si>
  <si>
    <t xml:space="preserve">    Bratislava I</t>
  </si>
  <si>
    <t xml:space="preserve">    Bratislava II</t>
  </si>
  <si>
    <t xml:space="preserve">    Bratislava III</t>
  </si>
  <si>
    <t xml:space="preserve">    Bratislava IV</t>
  </si>
  <si>
    <t xml:space="preserve">    Bratislava V</t>
  </si>
  <si>
    <t xml:space="preserve">    Malacky</t>
  </si>
  <si>
    <t>D</t>
  </si>
  <si>
    <t xml:space="preserve">    Pezinok</t>
  </si>
  <si>
    <t xml:space="preserve">    Senec</t>
  </si>
  <si>
    <t xml:space="preserve">    Dunajská Streda</t>
  </si>
  <si>
    <t xml:space="preserve">    Galanta</t>
  </si>
  <si>
    <t xml:space="preserve">    Hlohovec</t>
  </si>
  <si>
    <t xml:space="preserve">    Piešťany</t>
  </si>
  <si>
    <t xml:space="preserve">    Senica</t>
  </si>
  <si>
    <t xml:space="preserve">    Skalica</t>
  </si>
  <si>
    <t xml:space="preserve">    Trnava</t>
  </si>
  <si>
    <t xml:space="preserve">    Bánovce n. Bebravou    </t>
  </si>
  <si>
    <t xml:space="preserve">    Ilava</t>
  </si>
  <si>
    <t xml:space="preserve">    Myjava</t>
  </si>
  <si>
    <t xml:space="preserve">    Nové Mesto n.Váhom</t>
  </si>
  <si>
    <t xml:space="preserve">    Partizánske</t>
  </si>
  <si>
    <t>.</t>
  </si>
  <si>
    <t xml:space="preserve">    Považská Bystrica</t>
  </si>
  <si>
    <t xml:space="preserve">    Prievidza</t>
  </si>
  <si>
    <t xml:space="preserve">    Púchov</t>
  </si>
  <si>
    <t xml:space="preserve">    Trenčín</t>
  </si>
  <si>
    <t xml:space="preserve">    Komárno</t>
  </si>
  <si>
    <t xml:space="preserve">    Levice</t>
  </si>
  <si>
    <t xml:space="preserve">    Nitra</t>
  </si>
  <si>
    <t xml:space="preserve">    Nové Zámky</t>
  </si>
  <si>
    <t xml:space="preserve">    Šaľa</t>
  </si>
  <si>
    <t xml:space="preserve">    Topoľčany</t>
  </si>
  <si>
    <t xml:space="preserve">    Zlaté Moravce</t>
  </si>
  <si>
    <t xml:space="preserve">    Bytča</t>
  </si>
  <si>
    <t xml:space="preserve">    Čadca</t>
  </si>
  <si>
    <t xml:space="preserve">    Dolný Kubín</t>
  </si>
  <si>
    <t xml:space="preserve">    Kysucké Nové Mesto</t>
  </si>
  <si>
    <t xml:space="preserve">    Liptovský Mikuláš</t>
  </si>
  <si>
    <t xml:space="preserve">    Martin</t>
  </si>
  <si>
    <t xml:space="preserve">    Námestovo</t>
  </si>
  <si>
    <t xml:space="preserve">    Ružomberok</t>
  </si>
  <si>
    <t xml:space="preserve">    Turčianske Teplice</t>
  </si>
  <si>
    <t xml:space="preserve">    Tvrdošín</t>
  </si>
  <si>
    <t xml:space="preserve">    Žilina</t>
  </si>
  <si>
    <t xml:space="preserve">    Banská Bystrica</t>
  </si>
  <si>
    <t xml:space="preserve">    Banská Štiavnica</t>
  </si>
  <si>
    <t xml:space="preserve">    Brezno</t>
  </si>
  <si>
    <t xml:space="preserve">    Detva</t>
  </si>
  <si>
    <t xml:space="preserve">    Krupina</t>
  </si>
  <si>
    <t xml:space="preserve">    Lučenec</t>
  </si>
  <si>
    <t xml:space="preserve">    Poltár</t>
  </si>
  <si>
    <t xml:space="preserve">    Revúca</t>
  </si>
  <si>
    <t xml:space="preserve">    Rimavská Sobota</t>
  </si>
  <si>
    <t xml:space="preserve">    Veľký Krtíš</t>
  </si>
  <si>
    <t xml:space="preserve">    Zvolen</t>
  </si>
  <si>
    <t xml:space="preserve">    Žarnovica</t>
  </si>
  <si>
    <t xml:space="preserve">    Žiar nad Hronom</t>
  </si>
  <si>
    <t xml:space="preserve">    Bardejov</t>
  </si>
  <si>
    <t xml:space="preserve">    Humenné</t>
  </si>
  <si>
    <t xml:space="preserve">    Kežmarok</t>
  </si>
  <si>
    <t xml:space="preserve">    Levoča</t>
  </si>
  <si>
    <t xml:space="preserve">    Medzilaborce</t>
  </si>
  <si>
    <t xml:space="preserve">    Poprad</t>
  </si>
  <si>
    <t xml:space="preserve">    Prešov</t>
  </si>
  <si>
    <t xml:space="preserve">    Sabinov</t>
  </si>
  <si>
    <t xml:space="preserve">    Snina</t>
  </si>
  <si>
    <t xml:space="preserve">    Stará Ľubovňa</t>
  </si>
  <si>
    <t xml:space="preserve">    Stropkov</t>
  </si>
  <si>
    <t xml:space="preserve">    Svidník</t>
  </si>
  <si>
    <t xml:space="preserve">    Vranov nad Topľou</t>
  </si>
  <si>
    <t xml:space="preserve">    Gelnica</t>
  </si>
  <si>
    <t xml:space="preserve">    Košice I</t>
  </si>
  <si>
    <t xml:space="preserve">    Košice II</t>
  </si>
  <si>
    <t xml:space="preserve">    Košice III</t>
  </si>
  <si>
    <t xml:space="preserve">    Košice IV</t>
  </si>
  <si>
    <t xml:space="preserve">    Košice - okolie</t>
  </si>
  <si>
    <t xml:space="preserve">    Michalovce</t>
  </si>
  <si>
    <t xml:space="preserve">    Rožňava</t>
  </si>
  <si>
    <t xml:space="preserve">    Sobrance</t>
  </si>
  <si>
    <t xml:space="preserve">    Spišská Nová Ves</t>
  </si>
  <si>
    <t xml:space="preserve">    Trebišov</t>
  </si>
  <si>
    <r>
      <t xml:space="preserve">1) </t>
    </r>
    <r>
      <rPr>
        <sz val="8"/>
        <rFont val="Arial Narrow"/>
        <family val="2"/>
      </rPr>
      <t xml:space="preserve">podľa sídla podniku / </t>
    </r>
    <r>
      <rPr>
        <i/>
        <sz val="8"/>
        <rFont val="Arial Narrow"/>
        <family val="2"/>
      </rPr>
      <t>By the seat of enterprise</t>
    </r>
  </si>
  <si>
    <t>st3002rr</t>
  </si>
  <si>
    <t>okresy</t>
  </si>
  <si>
    <t>2021</t>
  </si>
  <si>
    <t>2022</t>
  </si>
  <si>
    <t>-</t>
  </si>
  <si>
    <t xml:space="preserve">   D</t>
  </si>
  <si>
    <r>
      <t xml:space="preserve">T 14-2. Vybrané ukazovatele v stavebníctve za podniky s počtom zamestnancov 20 a viac </t>
    </r>
    <r>
      <rPr>
        <b/>
        <vertAlign val="superscript"/>
        <sz val="10"/>
        <rFont val="Arial Narrow"/>
        <family val="2"/>
        <charset val="238"/>
      </rPr>
      <t>1)</t>
    </r>
  </si>
  <si>
    <r>
      <t xml:space="preserve">            Selected indicators in construction for enterprises with 20 and more employees </t>
    </r>
    <r>
      <rPr>
        <b/>
        <i/>
        <vertAlign val="superscript"/>
        <sz val="10"/>
        <rFont val="Arial Narrow"/>
        <family val="2"/>
        <charset val="238"/>
      </rPr>
      <t>1)</t>
    </r>
  </si>
  <si>
    <r>
      <t xml:space="preserve">Priemerný evidenčný 
počet zamestnancov
(osoby)
</t>
    </r>
    <r>
      <rPr>
        <i/>
        <sz val="8"/>
        <rFont val="Arial Narrow"/>
        <family val="2"/>
      </rPr>
      <t>Average registered number of employees (persons)</t>
    </r>
  </si>
  <si>
    <r>
      <t xml:space="preserve">T 14-1. Vybrané ukazovatele v stavebníctve </t>
    </r>
    <r>
      <rPr>
        <b/>
        <vertAlign val="superscript"/>
        <sz val="10"/>
        <color rgb="FF000000"/>
        <rFont val="Arial Narrow"/>
        <family val="2"/>
        <charset val="238"/>
      </rPr>
      <t xml:space="preserve">1) </t>
    </r>
  </si>
  <si>
    <r>
      <t xml:space="preserve">            Selected indicators in construction </t>
    </r>
    <r>
      <rPr>
        <b/>
        <i/>
        <vertAlign val="superscript"/>
        <sz val="10"/>
        <color rgb="FF000000"/>
        <rFont val="Arial Narrow"/>
        <family val="2"/>
        <charset val="238"/>
      </rPr>
      <t>1)</t>
    </r>
  </si>
  <si>
    <r>
      <t xml:space="preserve">SR / oblasť / kraj 
</t>
    </r>
    <r>
      <rPr>
        <i/>
        <sz val="8"/>
        <color rgb="FF000000"/>
        <rFont val="Arial Narrow"/>
        <family val="2"/>
        <charset val="238"/>
      </rPr>
      <t>SR / Area / Region</t>
    </r>
  </si>
  <si>
    <r>
      <t xml:space="preserve">Rok
</t>
    </r>
    <r>
      <rPr>
        <i/>
        <sz val="8"/>
        <color rgb="FF000000"/>
        <rFont val="Arial Narrow"/>
        <family val="2"/>
        <charset val="238"/>
      </rPr>
      <t>Year</t>
    </r>
  </si>
  <si>
    <r>
      <t>Priemerný</t>
    </r>
    <r>
      <rPr>
        <vertAlign val="superscript"/>
        <sz val="8"/>
        <color rgb="FF000000"/>
        <rFont val="Arial Narrow"/>
        <family val="2"/>
        <charset val="238"/>
      </rPr>
      <t xml:space="preserve"> </t>
    </r>
    <r>
      <rPr>
        <vertAlign val="superscript"/>
        <sz val="8"/>
        <color rgb="FF000000"/>
        <rFont val="Arial Narrow"/>
        <family val="2"/>
        <charset val="238"/>
      </rPr>
      <t xml:space="preserve">
</t>
    </r>
    <r>
      <rPr>
        <sz val="8"/>
        <color rgb="FF000000"/>
        <rFont val="Arial Narrow"/>
        <family val="2"/>
        <charset val="238"/>
      </rPr>
      <t xml:space="preserve">počet 
zamestnaných 
osôb
(osoby)
</t>
    </r>
    <r>
      <rPr>
        <i/>
        <sz val="8"/>
        <color rgb="FF000000"/>
        <rFont val="Arial Narrow"/>
        <family val="2"/>
        <charset val="238"/>
      </rPr>
      <t xml:space="preserve">Average </t>
    </r>
    <r>
      <rPr>
        <i/>
        <sz val="8"/>
        <color rgb="FF000000"/>
        <rFont val="Arial Narrow"/>
        <family val="2"/>
        <charset val="238"/>
      </rPr>
      <t xml:space="preserve">
number </t>
    </r>
    <r>
      <rPr>
        <i/>
        <sz val="8"/>
        <color rgb="FF000000"/>
        <rFont val="Arial Narrow"/>
        <family val="2"/>
        <charset val="238"/>
      </rPr>
      <t xml:space="preserve">
of employed</t>
    </r>
    <r>
      <rPr>
        <i/>
        <sz val="8"/>
        <color rgb="FF000000"/>
        <rFont val="Arial Narrow"/>
        <family val="2"/>
        <charset val="238"/>
      </rPr>
      <t xml:space="preserve">
persons</t>
    </r>
    <r>
      <rPr>
        <i/>
        <sz val="8"/>
        <color rgb="FF000000"/>
        <rFont val="Arial Narrow"/>
        <family val="2"/>
        <charset val="238"/>
      </rPr>
      <t xml:space="preserve">
(persons)</t>
    </r>
  </si>
  <si>
    <r>
      <t xml:space="preserve">SR spolu / </t>
    </r>
    <r>
      <rPr>
        <b/>
        <i/>
        <sz val="8"/>
        <color rgb="FF000000"/>
        <rFont val="Arial Narrow"/>
        <family val="2"/>
        <charset val="238"/>
      </rPr>
      <t>SR in total</t>
    </r>
  </si>
  <si>
    <r>
      <t>1)</t>
    </r>
    <r>
      <rPr>
        <sz val="8"/>
        <color rgb="FF000000"/>
        <rFont val="Arial Narrow"/>
        <family val="2"/>
        <charset val="238"/>
      </rPr>
      <t xml:space="preserve"> podľa sídla podniku, vrátane odhadu za živnostníkov bez nestavebných podnikov / </t>
    </r>
    <r>
      <rPr>
        <i/>
        <sz val="8"/>
        <color rgb="FF000000"/>
        <rFont val="Arial Narrow"/>
        <family val="2"/>
        <charset val="238"/>
      </rPr>
      <t xml:space="preserve">By the seat of enterprise, non-construction </t>
    </r>
    <r>
      <rPr>
        <i/>
        <sz val="8"/>
        <color rgb="FF000000"/>
        <rFont val="Arial Narrow"/>
        <family val="2"/>
        <charset val="238"/>
      </rPr>
      <t xml:space="preserve">
    enterprises excluded</t>
    </r>
  </si>
  <si>
    <t xml:space="preserve">zdroj / Source: ŠÚ SR, DATAcube. </t>
  </si>
  <si>
    <t>st3001rr</t>
  </si>
  <si>
    <t>skuska</t>
  </si>
  <si>
    <t>ba</t>
  </si>
  <si>
    <t>zsk</t>
  </si>
  <si>
    <t>ssk</t>
  </si>
  <si>
    <t>vsk</t>
  </si>
  <si>
    <t>sr k</t>
  </si>
  <si>
    <t>sr nuts</t>
  </si>
  <si>
    <t>Kapitola</t>
  </si>
  <si>
    <t>Chapter</t>
  </si>
  <si>
    <t xml:space="preserve">STAVEBNÍCTO </t>
  </si>
  <si>
    <t>T 14-1.</t>
  </si>
  <si>
    <t xml:space="preserve">Vybrané ukazovatele v stavebníctve  </t>
  </si>
  <si>
    <t>Selected indicators in construction</t>
  </si>
  <si>
    <t>T 14-2.</t>
  </si>
  <si>
    <t xml:space="preserve">Vybrané ukazovatele v stavebníctve za podniky s počtom zamestnancov 20 a viac  </t>
  </si>
  <si>
    <t>Selected indicators in construction for enterprises with 20 and more employees</t>
  </si>
  <si>
    <t>T 14-3.</t>
  </si>
  <si>
    <t xml:space="preserve">Bytová výstavba  </t>
  </si>
  <si>
    <t>Housing construction</t>
  </si>
  <si>
    <t>T 14-4.</t>
  </si>
  <si>
    <t>Dokončené byty podľa počtu izieb</t>
  </si>
  <si>
    <t>Completed dwellings by number of rooms</t>
  </si>
  <si>
    <t>T 14-3. Bytová výstavba</t>
  </si>
  <si>
    <t xml:space="preserve">            Housing construction</t>
  </si>
  <si>
    <r>
      <t xml:space="preserve">Byty
</t>
    </r>
    <r>
      <rPr>
        <i/>
        <sz val="8"/>
        <color indexed="8"/>
        <rFont val="Arial Narrow"/>
        <family val="2"/>
      </rPr>
      <t>Dwellings</t>
    </r>
  </si>
  <si>
    <r>
      <t>Priemerná obytná plocha dokončeného bytu (m</t>
    </r>
    <r>
      <rPr>
        <vertAlign val="superscript"/>
        <sz val="8"/>
        <color indexed="8"/>
        <rFont val="Arial Narrow"/>
        <family val="2"/>
      </rPr>
      <t>2</t>
    </r>
    <r>
      <rPr>
        <sz val="8"/>
        <color indexed="8"/>
        <rFont val="Arial Narrow"/>
        <family val="2"/>
      </rPr>
      <t>)</t>
    </r>
  </si>
  <si>
    <t>rozostavané
k 1. 1.</t>
  </si>
  <si>
    <t>začaté</t>
  </si>
  <si>
    <t>dokončené</t>
  </si>
  <si>
    <r>
      <t xml:space="preserve">z toho / </t>
    </r>
    <r>
      <rPr>
        <i/>
        <sz val="7.5"/>
        <color indexed="8"/>
        <rFont val="Arial Narrow"/>
        <family val="2"/>
        <charset val="238"/>
      </rPr>
      <t>Of which:</t>
    </r>
  </si>
  <si>
    <t>rozostavané
k 31. 12.</t>
  </si>
  <si>
    <t>v rodinných 
domoch</t>
  </si>
  <si>
    <t>Under construction
as at Jan.1</t>
  </si>
  <si>
    <t>Started</t>
  </si>
  <si>
    <t>Completed</t>
  </si>
  <si>
    <t>In family
 houses</t>
  </si>
  <si>
    <t>Under construction
as at Dec.31</t>
  </si>
  <si>
    <r>
      <t>Average living area of completed dwelling (m</t>
    </r>
    <r>
      <rPr>
        <vertAlign val="superscript"/>
        <sz val="8"/>
        <color indexed="8"/>
        <rFont val="Arial Narrow"/>
        <family val="2"/>
        <charset val="238"/>
      </rPr>
      <t>2</t>
    </r>
    <r>
      <rPr>
        <sz val="8"/>
        <color indexed="8"/>
        <rFont val="Arial Narrow"/>
        <family val="2"/>
        <charset val="238"/>
      </rPr>
      <t>)</t>
    </r>
  </si>
  <si>
    <t>12 687</t>
  </si>
  <si>
    <t>70,9</t>
  </si>
  <si>
    <t>13 338</t>
  </si>
  <si>
    <t>69,6</t>
  </si>
  <si>
    <t>13 421</t>
  </si>
  <si>
    <t>69,4</t>
  </si>
  <si>
    <t>13 945</t>
  </si>
  <si>
    <t>71,5</t>
  </si>
  <si>
    <t>14 166</t>
  </si>
  <si>
    <t>71,9</t>
  </si>
  <si>
    <t>3 022</t>
  </si>
  <si>
    <t>65,2</t>
  </si>
  <si>
    <t>2 949</t>
  </si>
  <si>
    <t>63,4</t>
  </si>
  <si>
    <t>2 719</t>
  </si>
  <si>
    <t>64,2</t>
  </si>
  <si>
    <t>2 775</t>
  </si>
  <si>
    <t>64,6</t>
  </si>
  <si>
    <t>2 422</t>
  </si>
  <si>
    <t>65,6</t>
  </si>
  <si>
    <t>10</t>
  </si>
  <si>
    <t>61,6</t>
  </si>
  <si>
    <t>18</t>
  </si>
  <si>
    <t>81,5</t>
  </si>
  <si>
    <t>13</t>
  </si>
  <si>
    <t>72,8</t>
  </si>
  <si>
    <t>15</t>
  </si>
  <si>
    <t>71,4</t>
  </si>
  <si>
    <t>65,7</t>
  </si>
  <si>
    <t>134</t>
  </si>
  <si>
    <t>60,7</t>
  </si>
  <si>
    <t>206</t>
  </si>
  <si>
    <t>65,1</t>
  </si>
  <si>
    <t>201</t>
  </si>
  <si>
    <t>64,7</t>
  </si>
  <si>
    <t>211</t>
  </si>
  <si>
    <t>64,0</t>
  </si>
  <si>
    <t>145</t>
  </si>
  <si>
    <t>47,5</t>
  </si>
  <si>
    <t>75</t>
  </si>
  <si>
    <t>58,8</t>
  </si>
  <si>
    <t>47</t>
  </si>
  <si>
    <t>44,4</t>
  </si>
  <si>
    <t>61</t>
  </si>
  <si>
    <t>70,0</t>
  </si>
  <si>
    <t>52</t>
  </si>
  <si>
    <t>57,5</t>
  </si>
  <si>
    <t>59</t>
  </si>
  <si>
    <t>65,8</t>
  </si>
  <si>
    <t>116</t>
  </si>
  <si>
    <t>55,7</t>
  </si>
  <si>
    <t>141</t>
  </si>
  <si>
    <t>48,7</t>
  </si>
  <si>
    <t>108</t>
  </si>
  <si>
    <t>50,1</t>
  </si>
  <si>
    <t>128</t>
  </si>
  <si>
    <t>55,9</t>
  </si>
  <si>
    <t>66</t>
  </si>
  <si>
    <t>75,1</t>
  </si>
  <si>
    <t>106</t>
  </si>
  <si>
    <t>56,4</t>
  </si>
  <si>
    <t>90</t>
  </si>
  <si>
    <t>59,0</t>
  </si>
  <si>
    <t>56</t>
  </si>
  <si>
    <t>57,4</t>
  </si>
  <si>
    <t>91</t>
  </si>
  <si>
    <t>55,1</t>
  </si>
  <si>
    <t>136</t>
  </si>
  <si>
    <t>65,0</t>
  </si>
  <si>
    <t>541</t>
  </si>
  <si>
    <t>67,6</t>
  </si>
  <si>
    <t>638</t>
  </si>
  <si>
    <t>68,8</t>
  </si>
  <si>
    <t>479</t>
  </si>
  <si>
    <t>67,8</t>
  </si>
  <si>
    <t>497</t>
  </si>
  <si>
    <t>440</t>
  </si>
  <si>
    <t>508</t>
  </si>
  <si>
    <t>72,1</t>
  </si>
  <si>
    <t>452</t>
  </si>
  <si>
    <t>79,4</t>
  </si>
  <si>
    <t>424</t>
  </si>
  <si>
    <t>63,8</t>
  </si>
  <si>
    <t>253</t>
  </si>
  <si>
    <t>71,0</t>
  </si>
  <si>
    <t>210</t>
  </si>
  <si>
    <t>70,1</t>
  </si>
  <si>
    <t>1 532</t>
  </si>
  <si>
    <t>72,4</t>
  </si>
  <si>
    <t>1 357</t>
  </si>
  <si>
    <t>71,6</t>
  </si>
  <si>
    <t>1 377</t>
  </si>
  <si>
    <t>72,9</t>
  </si>
  <si>
    <t>1 528</t>
  </si>
  <si>
    <t>70,3</t>
  </si>
  <si>
    <t>1 351</t>
  </si>
  <si>
    <t>76,3</t>
  </si>
  <si>
    <t>4 923</t>
  </si>
  <si>
    <t>5 347</t>
  </si>
  <si>
    <t>5 598</t>
  </si>
  <si>
    <t>71,7</t>
  </si>
  <si>
    <t>5 730</t>
  </si>
  <si>
    <t>5 854</t>
  </si>
  <si>
    <t>2 350</t>
  </si>
  <si>
    <t>69,0</t>
  </si>
  <si>
    <t>2 598</t>
  </si>
  <si>
    <t>2 583</t>
  </si>
  <si>
    <t>68,2</t>
  </si>
  <si>
    <t>2 621</t>
  </si>
  <si>
    <t>68,1</t>
  </si>
  <si>
    <t>2 665</t>
  </si>
  <si>
    <t>843</t>
  </si>
  <si>
    <t>832</t>
  </si>
  <si>
    <t>72,0</t>
  </si>
  <si>
    <t>887</t>
  </si>
  <si>
    <t>73,8</t>
  </si>
  <si>
    <t>914</t>
  </si>
  <si>
    <t>928</t>
  </si>
  <si>
    <t>389</t>
  </si>
  <si>
    <t>66,8</t>
  </si>
  <si>
    <t>488</t>
  </si>
  <si>
    <t>66,1</t>
  </si>
  <si>
    <t>475</t>
  </si>
  <si>
    <t>554</t>
  </si>
  <si>
    <t>70,4</t>
  </si>
  <si>
    <t>622</t>
  </si>
  <si>
    <t>75,9</t>
  </si>
  <si>
    <t>107</t>
  </si>
  <si>
    <t>73,3</t>
  </si>
  <si>
    <t>144</t>
  </si>
  <si>
    <t>71,3</t>
  </si>
  <si>
    <t>112</t>
  </si>
  <si>
    <t>73,6</t>
  </si>
  <si>
    <t>142</t>
  </si>
  <si>
    <t>187</t>
  </si>
  <si>
    <t>75,6</t>
  </si>
  <si>
    <t>154</t>
  </si>
  <si>
    <t>79,0</t>
  </si>
  <si>
    <t>181</t>
  </si>
  <si>
    <t>70,6</t>
  </si>
  <si>
    <t>188</t>
  </si>
  <si>
    <t>185</t>
  </si>
  <si>
    <t>77,9</t>
  </si>
  <si>
    <t>146</t>
  </si>
  <si>
    <t>81,4</t>
  </si>
  <si>
    <t>177</t>
  </si>
  <si>
    <t>80,4</t>
  </si>
  <si>
    <t>174</t>
  </si>
  <si>
    <t>76,1</t>
  </si>
  <si>
    <t>216</t>
  </si>
  <si>
    <t>80,3</t>
  </si>
  <si>
    <t>78,5</t>
  </si>
  <si>
    <t>127</t>
  </si>
  <si>
    <t>74,1</t>
  </si>
  <si>
    <t>122</t>
  </si>
  <si>
    <t>69,9</t>
  </si>
  <si>
    <t>95</t>
  </si>
  <si>
    <t>61,4</t>
  </si>
  <si>
    <t>88</t>
  </si>
  <si>
    <t>551</t>
  </si>
  <si>
    <t>62,1</t>
  </si>
  <si>
    <t>681</t>
  </si>
  <si>
    <t>63,5</t>
  </si>
  <si>
    <t>659</t>
  </si>
  <si>
    <t>63,2</t>
  </si>
  <si>
    <t>516</t>
  </si>
  <si>
    <t>59,3</t>
  </si>
  <si>
    <t>549</t>
  </si>
  <si>
    <t>1 098</t>
  </si>
  <si>
    <t>74,2</t>
  </si>
  <si>
    <t>1 176</t>
  </si>
  <si>
    <t>1 279</t>
  </si>
  <si>
    <t>69,2</t>
  </si>
  <si>
    <t>1 334</t>
  </si>
  <si>
    <t>73,7</t>
  </si>
  <si>
    <t>1 280</t>
  </si>
  <si>
    <t>64,8</t>
  </si>
  <si>
    <t>87,9</t>
  </si>
  <si>
    <t>105</t>
  </si>
  <si>
    <t>59,7</t>
  </si>
  <si>
    <t>81</t>
  </si>
  <si>
    <t>76,6</t>
  </si>
  <si>
    <t>86</t>
  </si>
  <si>
    <t>83</t>
  </si>
  <si>
    <t>132</t>
  </si>
  <si>
    <t>72,7</t>
  </si>
  <si>
    <t>73,5</t>
  </si>
  <si>
    <t>68,5</t>
  </si>
  <si>
    <t>147</t>
  </si>
  <si>
    <t>75,0</t>
  </si>
  <si>
    <t>30</t>
  </si>
  <si>
    <t>80,5</t>
  </si>
  <si>
    <t>25</t>
  </si>
  <si>
    <t>62,9</t>
  </si>
  <si>
    <t>22</t>
  </si>
  <si>
    <t>53,8</t>
  </si>
  <si>
    <t>26</t>
  </si>
  <si>
    <t>35</t>
  </si>
  <si>
    <t>79,9</t>
  </si>
  <si>
    <t>163</t>
  </si>
  <si>
    <t>75,4</t>
  </si>
  <si>
    <t>186</t>
  </si>
  <si>
    <t>66,2</t>
  </si>
  <si>
    <t>180</t>
  </si>
  <si>
    <t>61,7</t>
  </si>
  <si>
    <t>219</t>
  </si>
  <si>
    <t>64,1</t>
  </si>
  <si>
    <t>202</t>
  </si>
  <si>
    <t>55,5</t>
  </si>
  <si>
    <t>71</t>
  </si>
  <si>
    <t>60,0</t>
  </si>
  <si>
    <t>67</t>
  </si>
  <si>
    <t>80,9</t>
  </si>
  <si>
    <t>93</t>
  </si>
  <si>
    <t>76,7</t>
  </si>
  <si>
    <t>85</t>
  </si>
  <si>
    <t>98</t>
  </si>
  <si>
    <t>93,9</t>
  </si>
  <si>
    <t>103</t>
  </si>
  <si>
    <t>83,9</t>
  </si>
  <si>
    <t>86,1</t>
  </si>
  <si>
    <t>135</t>
  </si>
  <si>
    <t>143</t>
  </si>
  <si>
    <t>68,4</t>
  </si>
  <si>
    <t>158</t>
  </si>
  <si>
    <t>84,2</t>
  </si>
  <si>
    <t>199</t>
  </si>
  <si>
    <t>81,0</t>
  </si>
  <si>
    <t>70,8</t>
  </si>
  <si>
    <t>63,9</t>
  </si>
  <si>
    <t>129</t>
  </si>
  <si>
    <t>66,9</t>
  </si>
  <si>
    <t>119</t>
  </si>
  <si>
    <t>62,5</t>
  </si>
  <si>
    <t>125</t>
  </si>
  <si>
    <t>65,5</t>
  </si>
  <si>
    <t>266</t>
  </si>
  <si>
    <t>76,4</t>
  </si>
  <si>
    <t>310</t>
  </si>
  <si>
    <t>68,0</t>
  </si>
  <si>
    <t>363</t>
  </si>
  <si>
    <t>67,3</t>
  </si>
  <si>
    <t>311</t>
  </si>
  <si>
    <t>78,8</t>
  </si>
  <si>
    <t>346</t>
  </si>
  <si>
    <t>59,5</t>
  </si>
  <si>
    <t>1 475</t>
  </si>
  <si>
    <t>1 573</t>
  </si>
  <si>
    <t>74,3</t>
  </si>
  <si>
    <t>1 736</t>
  </si>
  <si>
    <t>1 775</t>
  </si>
  <si>
    <t>75,2</t>
  </si>
  <si>
    <t>1 909</t>
  </si>
  <si>
    <t>73,4</t>
  </si>
  <si>
    <t>79</t>
  </si>
  <si>
    <t>82,1</t>
  </si>
  <si>
    <t>97</t>
  </si>
  <si>
    <t>78,6</t>
  </si>
  <si>
    <t>115</t>
  </si>
  <si>
    <t>84,1</t>
  </si>
  <si>
    <t>140</t>
  </si>
  <si>
    <t>79,8</t>
  </si>
  <si>
    <t>138</t>
  </si>
  <si>
    <t>65,9</t>
  </si>
  <si>
    <t>152</t>
  </si>
  <si>
    <t>79,2</t>
  </si>
  <si>
    <t>77,8</t>
  </si>
  <si>
    <t>193</t>
  </si>
  <si>
    <t>724</t>
  </si>
  <si>
    <t>75,8</t>
  </si>
  <si>
    <t>698</t>
  </si>
  <si>
    <t>77,6</t>
  </si>
  <si>
    <t>775</t>
  </si>
  <si>
    <t>81,3</t>
  </si>
  <si>
    <t>749</t>
  </si>
  <si>
    <t>782</t>
  </si>
  <si>
    <t>66,3</t>
  </si>
  <si>
    <t>214</t>
  </si>
  <si>
    <t>234</t>
  </si>
  <si>
    <t>76,0</t>
  </si>
  <si>
    <t>250</t>
  </si>
  <si>
    <t>283</t>
  </si>
  <si>
    <t>78,7</t>
  </si>
  <si>
    <t>90,4</t>
  </si>
  <si>
    <t>97,6</t>
  </si>
  <si>
    <t>153</t>
  </si>
  <si>
    <t>91,6</t>
  </si>
  <si>
    <t>93,0</t>
  </si>
  <si>
    <t>126</t>
  </si>
  <si>
    <t>161</t>
  </si>
  <si>
    <t>189</t>
  </si>
  <si>
    <t>170</t>
  </si>
  <si>
    <t>73,9</t>
  </si>
  <si>
    <t>80</t>
  </si>
  <si>
    <t>71,1</t>
  </si>
  <si>
    <t>111</t>
  </si>
  <si>
    <t>85,0</t>
  </si>
  <si>
    <t>171</t>
  </si>
  <si>
    <t>86,3</t>
  </si>
  <si>
    <t>151</t>
  </si>
  <si>
    <t>78,9</t>
  </si>
  <si>
    <t>78,2</t>
  </si>
  <si>
    <t>2 447</t>
  </si>
  <si>
    <t>2 594</t>
  </si>
  <si>
    <t>2 697</t>
  </si>
  <si>
    <t>2 755</t>
  </si>
  <si>
    <t>2 969</t>
  </si>
  <si>
    <t>77,0</t>
  </si>
  <si>
    <t>1 822</t>
  </si>
  <si>
    <t>1 814</t>
  </si>
  <si>
    <t>77,7</t>
  </si>
  <si>
    <t>1 920</t>
  </si>
  <si>
    <t>72,2</t>
  </si>
  <si>
    <t>1 988</t>
  </si>
  <si>
    <t>2 176</t>
  </si>
  <si>
    <t>77,2</t>
  </si>
  <si>
    <t>113</t>
  </si>
  <si>
    <t>105,7</t>
  </si>
  <si>
    <t>92</t>
  </si>
  <si>
    <t>88,6</t>
  </si>
  <si>
    <t>82,0</t>
  </si>
  <si>
    <t>215</t>
  </si>
  <si>
    <t>70,2</t>
  </si>
  <si>
    <t>197</t>
  </si>
  <si>
    <t>74,6</t>
  </si>
  <si>
    <t>212</t>
  </si>
  <si>
    <t>62,0</t>
  </si>
  <si>
    <t>209</t>
  </si>
  <si>
    <t>248</t>
  </si>
  <si>
    <t>75,5</t>
  </si>
  <si>
    <t>124</t>
  </si>
  <si>
    <t>99,6</t>
  </si>
  <si>
    <t>102</t>
  </si>
  <si>
    <t>88,8</t>
  </si>
  <si>
    <t>81,7</t>
  </si>
  <si>
    <t>120</t>
  </si>
  <si>
    <t>87,5</t>
  </si>
  <si>
    <t>78</t>
  </si>
  <si>
    <t>80,7</t>
  </si>
  <si>
    <t>94</t>
  </si>
  <si>
    <t>83,6</t>
  </si>
  <si>
    <t>61,3</t>
  </si>
  <si>
    <t>82,4</t>
  </si>
  <si>
    <t>84,5</t>
  </si>
  <si>
    <t>156</t>
  </si>
  <si>
    <t>73,1</t>
  </si>
  <si>
    <t>148</t>
  </si>
  <si>
    <t>67,9</t>
  </si>
  <si>
    <t>241</t>
  </si>
  <si>
    <t>246</t>
  </si>
  <si>
    <t>229</t>
  </si>
  <si>
    <t>280</t>
  </si>
  <si>
    <t>70,5</t>
  </si>
  <si>
    <t>226</t>
  </si>
  <si>
    <t>88,7</t>
  </si>
  <si>
    <t>278</t>
  </si>
  <si>
    <t>92,3</t>
  </si>
  <si>
    <t>342</t>
  </si>
  <si>
    <t>94,7</t>
  </si>
  <si>
    <t>354</t>
  </si>
  <si>
    <t>333</t>
  </si>
  <si>
    <t>91,2</t>
  </si>
  <si>
    <t>80,8</t>
  </si>
  <si>
    <t>83,1</t>
  </si>
  <si>
    <t>80,6</t>
  </si>
  <si>
    <t>182</t>
  </si>
  <si>
    <t>70,7</t>
  </si>
  <si>
    <t>19</t>
  </si>
  <si>
    <t>28</t>
  </si>
  <si>
    <t>45,4</t>
  </si>
  <si>
    <t>27</t>
  </si>
  <si>
    <t>34</t>
  </si>
  <si>
    <t>75,3</t>
  </si>
  <si>
    <t>29</t>
  </si>
  <si>
    <t>90,6</t>
  </si>
  <si>
    <t>76</t>
  </si>
  <si>
    <t>66,5</t>
  </si>
  <si>
    <t>109</t>
  </si>
  <si>
    <t>98,2</t>
  </si>
  <si>
    <t>121</t>
  </si>
  <si>
    <t>100,4</t>
  </si>
  <si>
    <t>442</t>
  </si>
  <si>
    <t>428</t>
  </si>
  <si>
    <t>449</t>
  </si>
  <si>
    <t>506</t>
  </si>
  <si>
    <t>625</t>
  </si>
  <si>
    <t>67,1</t>
  </si>
  <si>
    <t>780</t>
  </si>
  <si>
    <t>777</t>
  </si>
  <si>
    <t>767</t>
  </si>
  <si>
    <t>793</t>
  </si>
  <si>
    <t>160</t>
  </si>
  <si>
    <t>165</t>
  </si>
  <si>
    <t>83,3</t>
  </si>
  <si>
    <t>50</t>
  </si>
  <si>
    <t>97,5</t>
  </si>
  <si>
    <t>37</t>
  </si>
  <si>
    <t>84,8</t>
  </si>
  <si>
    <t>45</t>
  </si>
  <si>
    <t>96</t>
  </si>
  <si>
    <t>93,6</t>
  </si>
  <si>
    <t>86,0</t>
  </si>
  <si>
    <t>74</t>
  </si>
  <si>
    <t>55</t>
  </si>
  <si>
    <t>74,5</t>
  </si>
  <si>
    <t>79,1</t>
  </si>
  <si>
    <t>88,4</t>
  </si>
  <si>
    <t>32</t>
  </si>
  <si>
    <t>67,7</t>
  </si>
  <si>
    <t>36</t>
  </si>
  <si>
    <t>46</t>
  </si>
  <si>
    <t>74,7</t>
  </si>
  <si>
    <t>33</t>
  </si>
  <si>
    <t>49</t>
  </si>
  <si>
    <t>17</t>
  </si>
  <si>
    <t>16</t>
  </si>
  <si>
    <t>91,7</t>
  </si>
  <si>
    <t>6</t>
  </si>
  <si>
    <t>100,8</t>
  </si>
  <si>
    <t>11</t>
  </si>
  <si>
    <t>90,5</t>
  </si>
  <si>
    <t>3</t>
  </si>
  <si>
    <t>97,0</t>
  </si>
  <si>
    <t>7</t>
  </si>
  <si>
    <t>90,3</t>
  </si>
  <si>
    <t>42</t>
  </si>
  <si>
    <t>57,7</t>
  </si>
  <si>
    <t>96,1</t>
  </si>
  <si>
    <t>48</t>
  </si>
  <si>
    <t>93,4</t>
  </si>
  <si>
    <t>49,2</t>
  </si>
  <si>
    <t>50,3</t>
  </si>
  <si>
    <t>64</t>
  </si>
  <si>
    <t>89</t>
  </si>
  <si>
    <t>54,9</t>
  </si>
  <si>
    <t>54,0</t>
  </si>
  <si>
    <t>47,8</t>
  </si>
  <si>
    <t>87</t>
  </si>
  <si>
    <t>58,0</t>
  </si>
  <si>
    <t>63,1</t>
  </si>
  <si>
    <t>70</t>
  </si>
  <si>
    <t>83,4</t>
  </si>
  <si>
    <t>31</t>
  </si>
  <si>
    <t>46,7</t>
  </si>
  <si>
    <t>82,3</t>
  </si>
  <si>
    <t>38</t>
  </si>
  <si>
    <t>43</t>
  </si>
  <si>
    <t>89,8</t>
  </si>
  <si>
    <t>60</t>
  </si>
  <si>
    <t>2 295</t>
  </si>
  <si>
    <t>73,2</t>
  </si>
  <si>
    <t>2 448</t>
  </si>
  <si>
    <t>2 407</t>
  </si>
  <si>
    <t>2 685</t>
  </si>
  <si>
    <t>2 921</t>
  </si>
  <si>
    <t>77,1</t>
  </si>
  <si>
    <t>1 376</t>
  </si>
  <si>
    <t>74,0</t>
  </si>
  <si>
    <t>1 481</t>
  </si>
  <si>
    <t>77,5</t>
  </si>
  <si>
    <t>1 437</t>
  </si>
  <si>
    <t>1 702</t>
  </si>
  <si>
    <t>74,9</t>
  </si>
  <si>
    <t>1 848</t>
  </si>
  <si>
    <t>77,4</t>
  </si>
  <si>
    <t>78,4</t>
  </si>
  <si>
    <t>130</t>
  </si>
  <si>
    <t>131</t>
  </si>
  <si>
    <t>149</t>
  </si>
  <si>
    <t>54</t>
  </si>
  <si>
    <t>87,4</t>
  </si>
  <si>
    <t>58</t>
  </si>
  <si>
    <t>84</t>
  </si>
  <si>
    <t>78,0</t>
  </si>
  <si>
    <t>92,8</t>
  </si>
  <si>
    <t>83,5</t>
  </si>
  <si>
    <t>79,7</t>
  </si>
  <si>
    <t>93,1</t>
  </si>
  <si>
    <t>65</t>
  </si>
  <si>
    <t>93,2</t>
  </si>
  <si>
    <t>68</t>
  </si>
  <si>
    <t>71,2</t>
  </si>
  <si>
    <t>62</t>
  </si>
  <si>
    <t>82</t>
  </si>
  <si>
    <t>2</t>
  </si>
  <si>
    <t>72,5</t>
  </si>
  <si>
    <t>56,3</t>
  </si>
  <si>
    <t>1</t>
  </si>
  <si>
    <t>42,7</t>
  </si>
  <si>
    <t>4</t>
  </si>
  <si>
    <t>63,3</t>
  </si>
  <si>
    <t>64,3</t>
  </si>
  <si>
    <t>173</t>
  </si>
  <si>
    <t>59,8</t>
  </si>
  <si>
    <t>168</t>
  </si>
  <si>
    <t>66,4</t>
  </si>
  <si>
    <t>543</t>
  </si>
  <si>
    <t>567</t>
  </si>
  <si>
    <t>511</t>
  </si>
  <si>
    <t>74,4</t>
  </si>
  <si>
    <t>714</t>
  </si>
  <si>
    <t>721</t>
  </si>
  <si>
    <t>114</t>
  </si>
  <si>
    <t>76,9</t>
  </si>
  <si>
    <t>90,8</t>
  </si>
  <si>
    <t>92,7</t>
  </si>
  <si>
    <t>67,4</t>
  </si>
  <si>
    <t>86,5</t>
  </si>
  <si>
    <t>87,8</t>
  </si>
  <si>
    <t>72,3</t>
  </si>
  <si>
    <t>89,4</t>
  </si>
  <si>
    <t>69,7</t>
  </si>
  <si>
    <t>21</t>
  </si>
  <si>
    <t>99,9</t>
  </si>
  <si>
    <t>94,1</t>
  </si>
  <si>
    <t>24</t>
  </si>
  <si>
    <t>62,8</t>
  </si>
  <si>
    <t>103,1</t>
  </si>
  <si>
    <t>92,6</t>
  </si>
  <si>
    <t>103,4</t>
  </si>
  <si>
    <t>81,6</t>
  </si>
  <si>
    <t>78,3</t>
  </si>
  <si>
    <t>80,2</t>
  </si>
  <si>
    <t>919</t>
  </si>
  <si>
    <t>967</t>
  </si>
  <si>
    <t>970</t>
  </si>
  <si>
    <t>983</t>
  </si>
  <si>
    <t>1 073</t>
  </si>
  <si>
    <t>86,2</t>
  </si>
  <si>
    <t>89,0</t>
  </si>
  <si>
    <t>20</t>
  </si>
  <si>
    <t>14</t>
  </si>
  <si>
    <t>43,7</t>
  </si>
  <si>
    <t>58,9</t>
  </si>
  <si>
    <t>61,9</t>
  </si>
  <si>
    <t>61,8</t>
  </si>
  <si>
    <t>48,2</t>
  </si>
  <si>
    <t>104,8</t>
  </si>
  <si>
    <t>51,0</t>
  </si>
  <si>
    <t>59,2</t>
  </si>
  <si>
    <t>53</t>
  </si>
  <si>
    <t>57,0</t>
  </si>
  <si>
    <t>8</t>
  </si>
  <si>
    <t>54,5</t>
  </si>
  <si>
    <t>125,8</t>
  </si>
  <si>
    <t>5</t>
  </si>
  <si>
    <t>54,1</t>
  </si>
  <si>
    <t>88,5</t>
  </si>
  <si>
    <t>54,4</t>
  </si>
  <si>
    <t>57</t>
  </si>
  <si>
    <t>465</t>
  </si>
  <si>
    <t>461</t>
  </si>
  <si>
    <t>81,8</t>
  </si>
  <si>
    <t>494</t>
  </si>
  <si>
    <t>510</t>
  </si>
  <si>
    <t>542</t>
  </si>
  <si>
    <t>86,9</t>
  </si>
  <si>
    <t>79,5</t>
  </si>
  <si>
    <t>52,5</t>
  </si>
  <si>
    <t>57,2</t>
  </si>
  <si>
    <t>83,2</t>
  </si>
  <si>
    <t>113,1</t>
  </si>
  <si>
    <t>111,2</t>
  </si>
  <si>
    <t>92,0</t>
  </si>
  <si>
    <t>113,6</t>
  </si>
  <si>
    <t>107,6</t>
  </si>
  <si>
    <t>40</t>
  </si>
  <si>
    <t>T 14-4. Byty v rodinných domoch - vybrané ukazovatele</t>
  </si>
  <si>
    <t xml:space="preserve">            Dwellings in family houses - selected indicators</t>
  </si>
  <si>
    <t>45 656</t>
  </si>
  <si>
    <t>15 042</t>
  </si>
  <si>
    <t>48 011</t>
  </si>
  <si>
    <t>47 823</t>
  </si>
  <si>
    <t>14 235</t>
  </si>
  <si>
    <t>48 720</t>
  </si>
  <si>
    <t>48 358</t>
  </si>
  <si>
    <t>13 917</t>
  </si>
  <si>
    <t>48 854</t>
  </si>
  <si>
    <t>48 834</t>
  </si>
  <si>
    <t>14 493</t>
  </si>
  <si>
    <t>49 382</t>
  </si>
  <si>
    <t>49 805</t>
  </si>
  <si>
    <t>13 499</t>
  </si>
  <si>
    <t>49 138</t>
  </si>
  <si>
    <t>6 160</t>
  </si>
  <si>
    <t>3 152</t>
  </si>
  <si>
    <t>6 290</t>
  </si>
  <si>
    <t>6 262</t>
  </si>
  <si>
    <t>2 503</t>
  </si>
  <si>
    <t>5 816</t>
  </si>
  <si>
    <t>5 818</t>
  </si>
  <si>
    <t>2 736</t>
  </si>
  <si>
    <t>5 835</t>
  </si>
  <si>
    <t>5 881</t>
  </si>
  <si>
    <t>2 342</t>
  </si>
  <si>
    <t>5 448</t>
  </si>
  <si>
    <t>5 524</t>
  </si>
  <si>
    <t>2 223</t>
  </si>
  <si>
    <t>5 325</t>
  </si>
  <si>
    <t>39</t>
  </si>
  <si>
    <t>192</t>
  </si>
  <si>
    <t>555</t>
  </si>
  <si>
    <t>207</t>
  </si>
  <si>
    <t>556</t>
  </si>
  <si>
    <t>139</t>
  </si>
  <si>
    <t>397</t>
  </si>
  <si>
    <t>439</t>
  </si>
  <si>
    <t>314</t>
  </si>
  <si>
    <t>303</t>
  </si>
  <si>
    <t>328</t>
  </si>
  <si>
    <t>325</t>
  </si>
  <si>
    <t>338</t>
  </si>
  <si>
    <t>360</t>
  </si>
  <si>
    <t>73</t>
  </si>
  <si>
    <t>381</t>
  </si>
  <si>
    <t>377</t>
  </si>
  <si>
    <t>391</t>
  </si>
  <si>
    <t>579</t>
  </si>
  <si>
    <t>595</t>
  </si>
  <si>
    <t>594</t>
  </si>
  <si>
    <t>117</t>
  </si>
  <si>
    <t>570</t>
  </si>
  <si>
    <t>598</t>
  </si>
  <si>
    <t>601</t>
  </si>
  <si>
    <t>588</t>
  </si>
  <si>
    <t>624</t>
  </si>
  <si>
    <t>409</t>
  </si>
  <si>
    <t>335</t>
  </si>
  <si>
    <t>367</t>
  </si>
  <si>
    <t>69</t>
  </si>
  <si>
    <t>345</t>
  </si>
  <si>
    <t>355</t>
  </si>
  <si>
    <t>1 084</t>
  </si>
  <si>
    <t>642</t>
  </si>
  <si>
    <t>1 185</t>
  </si>
  <si>
    <t>1 063</t>
  </si>
  <si>
    <t>1 024</t>
  </si>
  <si>
    <t>1 043</t>
  </si>
  <si>
    <t>422</t>
  </si>
  <si>
    <t>968</t>
  </si>
  <si>
    <t>977</t>
  </si>
  <si>
    <t>856</t>
  </si>
  <si>
    <t>770</t>
  </si>
  <si>
    <t>317</t>
  </si>
  <si>
    <t>635</t>
  </si>
  <si>
    <t>313</t>
  </si>
  <si>
    <t>524</t>
  </si>
  <si>
    <t>527</t>
  </si>
  <si>
    <t>259</t>
  </si>
  <si>
    <t>533</t>
  </si>
  <si>
    <t>200</t>
  </si>
  <si>
    <t>539</t>
  </si>
  <si>
    <t>2 402</t>
  </si>
  <si>
    <t>1 589</t>
  </si>
  <si>
    <t>2 459</t>
  </si>
  <si>
    <t>2 425</t>
  </si>
  <si>
    <t>1 207</t>
  </si>
  <si>
    <t>2 275</t>
  </si>
  <si>
    <t>2 280</t>
  </si>
  <si>
    <t>1 507</t>
  </si>
  <si>
    <t>2 410</t>
  </si>
  <si>
    <t>2 409</t>
  </si>
  <si>
    <t>1 242</t>
  </si>
  <si>
    <t>2 123</t>
  </si>
  <si>
    <t>2 171</t>
  </si>
  <si>
    <t>1 121</t>
  </si>
  <si>
    <t>1 941</t>
  </si>
  <si>
    <t>17 117</t>
  </si>
  <si>
    <t>6 088</t>
  </si>
  <si>
    <t>18 282</t>
  </si>
  <si>
    <t>18 284</t>
  </si>
  <si>
    <t>6 033</t>
  </si>
  <si>
    <t>18 970</t>
  </si>
  <si>
    <t>18 795</t>
  </si>
  <si>
    <t>5 628</t>
  </si>
  <si>
    <t>18 825</t>
  </si>
  <si>
    <t>18 818</t>
  </si>
  <si>
    <t>5 906</t>
  </si>
  <si>
    <t>18 994</t>
  </si>
  <si>
    <t>19 446</t>
  </si>
  <si>
    <t>5 359</t>
  </si>
  <si>
    <t>18 951</t>
  </si>
  <si>
    <t>6 945</t>
  </si>
  <si>
    <t>2 967</t>
  </si>
  <si>
    <t>7 562</t>
  </si>
  <si>
    <t>7 529</t>
  </si>
  <si>
    <t>2 693</t>
  </si>
  <si>
    <t>7 624</t>
  </si>
  <si>
    <t>7 533</t>
  </si>
  <si>
    <t>2 574</t>
  </si>
  <si>
    <t>7 524</t>
  </si>
  <si>
    <t>7 522</t>
  </si>
  <si>
    <t>2 749</t>
  </si>
  <si>
    <t>7 650</t>
  </si>
  <si>
    <t>7 785</t>
  </si>
  <si>
    <t>2 482</t>
  </si>
  <si>
    <t>7 602</t>
  </si>
  <si>
    <t>2 025</t>
  </si>
  <si>
    <t>1 094</t>
  </si>
  <si>
    <t>2 276</t>
  </si>
  <si>
    <t>877</t>
  </si>
  <si>
    <t>2 320</t>
  </si>
  <si>
    <t>2 163</t>
  </si>
  <si>
    <t>949</t>
  </si>
  <si>
    <t>2 225</t>
  </si>
  <si>
    <t>2 228</t>
  </si>
  <si>
    <t>1 076</t>
  </si>
  <si>
    <t>2 390</t>
  </si>
  <si>
    <t>2 515</t>
  </si>
  <si>
    <t>879</t>
  </si>
  <si>
    <t>2 466</t>
  </si>
  <si>
    <t>941</t>
  </si>
  <si>
    <t>558</t>
  </si>
  <si>
    <t>1 110</t>
  </si>
  <si>
    <t>1 106</t>
  </si>
  <si>
    <t>553</t>
  </si>
  <si>
    <t>1 171</t>
  </si>
  <si>
    <t>577</t>
  </si>
  <si>
    <t>1 273</t>
  </si>
  <si>
    <t>1 328</t>
  </si>
  <si>
    <t>583</t>
  </si>
  <si>
    <t>1 288</t>
  </si>
  <si>
    <t>279</t>
  </si>
  <si>
    <t>299</t>
  </si>
  <si>
    <t>361</t>
  </si>
  <si>
    <t>365</t>
  </si>
  <si>
    <t>364</t>
  </si>
  <si>
    <t>137</t>
  </si>
  <si>
    <t>359</t>
  </si>
  <si>
    <t>348</t>
  </si>
  <si>
    <t>608</t>
  </si>
  <si>
    <t>164</t>
  </si>
  <si>
    <t>585</t>
  </si>
  <si>
    <t>565</t>
  </si>
  <si>
    <t>264</t>
  </si>
  <si>
    <t>675</t>
  </si>
  <si>
    <t>679</t>
  </si>
  <si>
    <t>179</t>
  </si>
  <si>
    <t>677</t>
  </si>
  <si>
    <t>196</t>
  </si>
  <si>
    <t>630</t>
  </si>
  <si>
    <t>605</t>
  </si>
  <si>
    <t>699</t>
  </si>
  <si>
    <t>223</t>
  </si>
  <si>
    <t>776</t>
  </si>
  <si>
    <t>772</t>
  </si>
  <si>
    <t>758</t>
  </si>
  <si>
    <t>759</t>
  </si>
  <si>
    <t>236</t>
  </si>
  <si>
    <t>821</t>
  </si>
  <si>
    <t>819</t>
  </si>
  <si>
    <t>208</t>
  </si>
  <si>
    <t>811</t>
  </si>
  <si>
    <t>818</t>
  </si>
  <si>
    <t>205</t>
  </si>
  <si>
    <t>836</t>
  </si>
  <si>
    <t>390</t>
  </si>
  <si>
    <t>72</t>
  </si>
  <si>
    <t>323</t>
  </si>
  <si>
    <t>294</t>
  </si>
  <si>
    <t>293</t>
  </si>
  <si>
    <t>321</t>
  </si>
  <si>
    <t>2 003</t>
  </si>
  <si>
    <t>705</t>
  </si>
  <si>
    <t>2 157</t>
  </si>
  <si>
    <t>2 055</t>
  </si>
  <si>
    <t>2 054</t>
  </si>
  <si>
    <t>445</t>
  </si>
  <si>
    <t>1 840</t>
  </si>
  <si>
    <t>1 838</t>
  </si>
  <si>
    <t>487</t>
  </si>
  <si>
    <t>1 809</t>
  </si>
  <si>
    <t>1 808</t>
  </si>
  <si>
    <t>1 738</t>
  </si>
  <si>
    <t>5 109</t>
  </si>
  <si>
    <t>1 372</t>
  </si>
  <si>
    <t>5 383</t>
  </si>
  <si>
    <t>5 371</t>
  </si>
  <si>
    <t>1 380</t>
  </si>
  <si>
    <t>5 575</t>
  </si>
  <si>
    <t>5 593</t>
  </si>
  <si>
    <t>1 405</t>
  </si>
  <si>
    <t>5 719</t>
  </si>
  <si>
    <t>5 767</t>
  </si>
  <si>
    <t>1 364</t>
  </si>
  <si>
    <t>5 797</t>
  </si>
  <si>
    <t>5 804</t>
  </si>
  <si>
    <t>1 265</t>
  </si>
  <si>
    <t>5 789</t>
  </si>
  <si>
    <t>378</t>
  </si>
  <si>
    <t>101</t>
  </si>
  <si>
    <t>388</t>
  </si>
  <si>
    <t>373</t>
  </si>
  <si>
    <t>353</t>
  </si>
  <si>
    <t>100</t>
  </si>
  <si>
    <t>372</t>
  </si>
  <si>
    <t>411</t>
  </si>
  <si>
    <t>408</t>
  </si>
  <si>
    <t>399</t>
  </si>
  <si>
    <t>450</t>
  </si>
  <si>
    <t>456</t>
  </si>
  <si>
    <t>460</t>
  </si>
  <si>
    <t>155</t>
  </si>
  <si>
    <t>507</t>
  </si>
  <si>
    <t>502</t>
  </si>
  <si>
    <t>530</t>
  </si>
  <si>
    <t>535</t>
  </si>
  <si>
    <t>513</t>
  </si>
  <si>
    <t>512</t>
  </si>
  <si>
    <t>477</t>
  </si>
  <si>
    <t>198</t>
  </si>
  <si>
    <t>224</t>
  </si>
  <si>
    <t>249</t>
  </si>
  <si>
    <t>257</t>
  </si>
  <si>
    <t>713</t>
  </si>
  <si>
    <t>696</t>
  </si>
  <si>
    <t>680</t>
  </si>
  <si>
    <t>689</t>
  </si>
  <si>
    <t>743</t>
  </si>
  <si>
    <t>742</t>
  </si>
  <si>
    <t>694</t>
  </si>
  <si>
    <t>629</t>
  </si>
  <si>
    <t>441</t>
  </si>
  <si>
    <t>462</t>
  </si>
  <si>
    <t>472</t>
  </si>
  <si>
    <t>463</t>
  </si>
  <si>
    <t>493</t>
  </si>
  <si>
    <t>725</t>
  </si>
  <si>
    <t>773</t>
  </si>
  <si>
    <t>820</t>
  </si>
  <si>
    <t>839</t>
  </si>
  <si>
    <t>838</t>
  </si>
  <si>
    <t>868</t>
  </si>
  <si>
    <t>873</t>
  </si>
  <si>
    <t>697</t>
  </si>
  <si>
    <t>769</t>
  </si>
  <si>
    <t>768</t>
  </si>
  <si>
    <t>817</t>
  </si>
  <si>
    <t>807</t>
  </si>
  <si>
    <t>804</t>
  </si>
  <si>
    <t>213</t>
  </si>
  <si>
    <t>816</t>
  </si>
  <si>
    <t>863</t>
  </si>
  <si>
    <t>484</t>
  </si>
  <si>
    <t>118</t>
  </si>
  <si>
    <t>490</t>
  </si>
  <si>
    <t>503</t>
  </si>
  <si>
    <t>534</t>
  </si>
  <si>
    <t>540</t>
  </si>
  <si>
    <t>550</t>
  </si>
  <si>
    <t>1 143</t>
  </si>
  <si>
    <t>289</t>
  </si>
  <si>
    <t>1 166</t>
  </si>
  <si>
    <t>1 167</t>
  </si>
  <si>
    <t>358</t>
  </si>
  <si>
    <t>1 215</t>
  </si>
  <si>
    <t>1 211</t>
  </si>
  <si>
    <t>350</t>
  </si>
  <si>
    <t>1 198</t>
  </si>
  <si>
    <t>1 243</t>
  </si>
  <si>
    <t>308</t>
  </si>
  <si>
    <t>1 240</t>
  </si>
  <si>
    <t>1 227</t>
  </si>
  <si>
    <t>1 244</t>
  </si>
  <si>
    <t>5 063</t>
  </si>
  <si>
    <t>1 749</t>
  </si>
  <si>
    <t>5 337</t>
  </si>
  <si>
    <t>5 384</t>
  </si>
  <si>
    <t>1 960</t>
  </si>
  <si>
    <t>5 771</t>
  </si>
  <si>
    <t>5 669</t>
  </si>
  <si>
    <t>1 649</t>
  </si>
  <si>
    <t>5 582</t>
  </si>
  <si>
    <t>5 529</t>
  </si>
  <si>
    <t>1 793</t>
  </si>
  <si>
    <t>5 547</t>
  </si>
  <si>
    <t>5 857</t>
  </si>
  <si>
    <t>1 612</t>
  </si>
  <si>
    <t>5 560</t>
  </si>
  <si>
    <t>589</t>
  </si>
  <si>
    <t>596</t>
  </si>
  <si>
    <t>649</t>
  </si>
  <si>
    <t>822</t>
  </si>
  <si>
    <t>833</t>
  </si>
  <si>
    <t>831</t>
  </si>
  <si>
    <t>176</t>
  </si>
  <si>
    <t>869</t>
  </si>
  <si>
    <t>855</t>
  </si>
  <si>
    <t>895</t>
  </si>
  <si>
    <t>896</t>
  </si>
  <si>
    <t>908</t>
  </si>
  <si>
    <t>910</t>
  </si>
  <si>
    <t>917</t>
  </si>
  <si>
    <t>1 258</t>
  </si>
  <si>
    <t>756</t>
  </si>
  <si>
    <t>1 290</t>
  </si>
  <si>
    <t>1 331</t>
  </si>
  <si>
    <t>864</t>
  </si>
  <si>
    <t>1 497</t>
  </si>
  <si>
    <t>1 495</t>
  </si>
  <si>
    <t>1 325</t>
  </si>
  <si>
    <t>1 643</t>
  </si>
  <si>
    <t>600</t>
  </si>
  <si>
    <t>1 461</t>
  </si>
  <si>
    <t>263</t>
  </si>
  <si>
    <t>905</t>
  </si>
  <si>
    <t>906</t>
  </si>
  <si>
    <t>267</t>
  </si>
  <si>
    <t>939</t>
  </si>
  <si>
    <t>883</t>
  </si>
  <si>
    <t>966</t>
  </si>
  <si>
    <t>965</t>
  </si>
  <si>
    <t>972</t>
  </si>
  <si>
    <t>912</t>
  </si>
  <si>
    <t>256</t>
  </si>
  <si>
    <t>885</t>
  </si>
  <si>
    <t>654</t>
  </si>
  <si>
    <t>684</t>
  </si>
  <si>
    <t>150</t>
  </si>
  <si>
    <t>700</t>
  </si>
  <si>
    <t>123</t>
  </si>
  <si>
    <t>695</t>
  </si>
  <si>
    <t>628</t>
  </si>
  <si>
    <t>669</t>
  </si>
  <si>
    <t>676</t>
  </si>
  <si>
    <t>643</t>
  </si>
  <si>
    <t>591</t>
  </si>
  <si>
    <t>194</t>
  </si>
  <si>
    <t>615</t>
  </si>
  <si>
    <t>618</t>
  </si>
  <si>
    <t>403</t>
  </si>
  <si>
    <t>464</t>
  </si>
  <si>
    <t>466</t>
  </si>
  <si>
    <t>471</t>
  </si>
  <si>
    <t>162</t>
  </si>
  <si>
    <t>453</t>
  </si>
  <si>
    <t>451</t>
  </si>
  <si>
    <t>420</t>
  </si>
  <si>
    <t>11 766</t>
  </si>
  <si>
    <t>2 853</t>
  </si>
  <si>
    <t>12 172</t>
  </si>
  <si>
    <t>12 011</t>
  </si>
  <si>
    <t>2 975</t>
  </si>
  <si>
    <t>12 392</t>
  </si>
  <si>
    <t>12 372</t>
  </si>
  <si>
    <t>2 874</t>
  </si>
  <si>
    <t>12 549</t>
  </si>
  <si>
    <t>12 509</t>
  </si>
  <si>
    <t>3 052</t>
  </si>
  <si>
    <t>12 806</t>
  </si>
  <si>
    <t>12 767</t>
  </si>
  <si>
    <t>2 901</t>
  </si>
  <si>
    <t>12 699</t>
  </si>
  <si>
    <t>8 802</t>
  </si>
  <si>
    <t>2 083</t>
  </si>
  <si>
    <t>9 063</t>
  </si>
  <si>
    <t>8 895</t>
  </si>
  <si>
    <t>2 144</t>
  </si>
  <si>
    <t>9 225</t>
  </si>
  <si>
    <t>9 229</t>
  </si>
  <si>
    <t>2 063</t>
  </si>
  <si>
    <t>9 372</t>
  </si>
  <si>
    <t>9 295</t>
  </si>
  <si>
    <t>2 133</t>
  </si>
  <si>
    <t>9 440</t>
  </si>
  <si>
    <t>9 387</t>
  </si>
  <si>
    <t>2 000</t>
  </si>
  <si>
    <t>9 211</t>
  </si>
  <si>
    <t>729</t>
  </si>
  <si>
    <t>774</t>
  </si>
  <si>
    <t>826</t>
  </si>
  <si>
    <t>110</t>
  </si>
  <si>
    <t>829</t>
  </si>
  <si>
    <t>802</t>
  </si>
  <si>
    <t>828</t>
  </si>
  <si>
    <t>693</t>
  </si>
  <si>
    <t>227</t>
  </si>
  <si>
    <t>723</t>
  </si>
  <si>
    <t>722</t>
  </si>
  <si>
    <t>230</t>
  </si>
  <si>
    <t>740</t>
  </si>
  <si>
    <t>233</t>
  </si>
  <si>
    <t>766</t>
  </si>
  <si>
    <t>228</t>
  </si>
  <si>
    <t>401</t>
  </si>
  <si>
    <t>396</t>
  </si>
  <si>
    <t>383</t>
  </si>
  <si>
    <t>386</t>
  </si>
  <si>
    <t>366</t>
  </si>
  <si>
    <t>421</t>
  </si>
  <si>
    <t>434</t>
  </si>
  <si>
    <t>432</t>
  </si>
  <si>
    <t>430</t>
  </si>
  <si>
    <t>447</t>
  </si>
  <si>
    <t>412</t>
  </si>
  <si>
    <t>899</t>
  </si>
  <si>
    <t>958</t>
  </si>
  <si>
    <t>957</t>
  </si>
  <si>
    <t>1 003</t>
  </si>
  <si>
    <t>195</t>
  </si>
  <si>
    <t>1 018</t>
  </si>
  <si>
    <t>1 019</t>
  </si>
  <si>
    <t>1 053</t>
  </si>
  <si>
    <t>1 005</t>
  </si>
  <si>
    <t>998</t>
  </si>
  <si>
    <t>203</t>
  </si>
  <si>
    <t>955</t>
  </si>
  <si>
    <t>954</t>
  </si>
  <si>
    <t>260</t>
  </si>
  <si>
    <t>985</t>
  </si>
  <si>
    <t>1 001</t>
  </si>
  <si>
    <t>1 030</t>
  </si>
  <si>
    <t>1 032</t>
  </si>
  <si>
    <t>988</t>
  </si>
  <si>
    <t>1 141</t>
  </si>
  <si>
    <t>1 204</t>
  </si>
  <si>
    <t>1 210</t>
  </si>
  <si>
    <t>1 253</t>
  </si>
  <si>
    <t>341</t>
  </si>
  <si>
    <t>1 252</t>
  </si>
  <si>
    <t>1 250</t>
  </si>
  <si>
    <t>369</t>
  </si>
  <si>
    <t>329</t>
  </si>
  <si>
    <t>1 239</t>
  </si>
  <si>
    <t>584</t>
  </si>
  <si>
    <t>651</t>
  </si>
  <si>
    <t>653</t>
  </si>
  <si>
    <t>645</t>
  </si>
  <si>
    <t>658</t>
  </si>
  <si>
    <t>604</t>
  </si>
  <si>
    <t>172</t>
  </si>
  <si>
    <t>476</t>
  </si>
  <si>
    <t>501</t>
  </si>
  <si>
    <t>492</t>
  </si>
  <si>
    <t>500</t>
  </si>
  <si>
    <t>2 183</t>
  </si>
  <si>
    <t>2 282</t>
  </si>
  <si>
    <t>2 387</t>
  </si>
  <si>
    <t>2 377</t>
  </si>
  <si>
    <t>2 373</t>
  </si>
  <si>
    <t>2 375</t>
  </si>
  <si>
    <t>2 353</t>
  </si>
  <si>
    <t>2 349</t>
  </si>
  <si>
    <t>2 267</t>
  </si>
  <si>
    <t>2 964</t>
  </si>
  <si>
    <t>3 109</t>
  </si>
  <si>
    <t>3 116</t>
  </si>
  <si>
    <t>3 167</t>
  </si>
  <si>
    <t>3 143</t>
  </si>
  <si>
    <t>3 177</t>
  </si>
  <si>
    <t>3 214</t>
  </si>
  <si>
    <t>3 366</t>
  </si>
  <si>
    <t>3 380</t>
  </si>
  <si>
    <t>901</t>
  </si>
  <si>
    <t>3 488</t>
  </si>
  <si>
    <t>613</t>
  </si>
  <si>
    <t>599</t>
  </si>
  <si>
    <t>587</t>
  </si>
  <si>
    <t>593</t>
  </si>
  <si>
    <t>104</t>
  </si>
  <si>
    <t>51</t>
  </si>
  <si>
    <t>304</t>
  </si>
  <si>
    <t>326</t>
  </si>
  <si>
    <t>217</t>
  </si>
  <si>
    <t>244</t>
  </si>
  <si>
    <t>240</t>
  </si>
  <si>
    <t>272</t>
  </si>
  <si>
    <t>287</t>
  </si>
  <si>
    <t>297</t>
  </si>
  <si>
    <t>301</t>
  </si>
  <si>
    <t>298</t>
  </si>
  <si>
    <t>320</t>
  </si>
  <si>
    <t>305</t>
  </si>
  <si>
    <t>44</t>
  </si>
  <si>
    <t>9</t>
  </si>
  <si>
    <t>178</t>
  </si>
  <si>
    <t>204</t>
  </si>
  <si>
    <t>225</t>
  </si>
  <si>
    <t>221</t>
  </si>
  <si>
    <t>252</t>
  </si>
  <si>
    <t>425</t>
  </si>
  <si>
    <t>423</t>
  </si>
  <si>
    <t>374</t>
  </si>
  <si>
    <t>362</t>
  </si>
  <si>
    <t>277</t>
  </si>
  <si>
    <t>276</t>
  </si>
  <si>
    <t>339</t>
  </si>
  <si>
    <t>247</t>
  </si>
  <si>
    <t>242</t>
  </si>
  <si>
    <t>239</t>
  </si>
  <si>
    <t>282</t>
  </si>
  <si>
    <t>270</t>
  </si>
  <si>
    <t>291</t>
  </si>
  <si>
    <t>300</t>
  </si>
  <si>
    <t>10 613</t>
  </si>
  <si>
    <t>11 267</t>
  </si>
  <si>
    <t>11 266</t>
  </si>
  <si>
    <t>2 724</t>
  </si>
  <si>
    <t>11 542</t>
  </si>
  <si>
    <t>11 373</t>
  </si>
  <si>
    <t>2 679</t>
  </si>
  <si>
    <t>11 645</t>
  </si>
  <si>
    <t>11 626</t>
  </si>
  <si>
    <t>3 193</t>
  </si>
  <si>
    <t>12 134</t>
  </si>
  <si>
    <t>12 068</t>
  </si>
  <si>
    <t>3 016</t>
  </si>
  <si>
    <t>12 163</t>
  </si>
  <si>
    <t>6 258</t>
  </si>
  <si>
    <t>1 826</t>
  </si>
  <si>
    <t>6 708</t>
  </si>
  <si>
    <t>6 707</t>
  </si>
  <si>
    <t>1 632</t>
  </si>
  <si>
    <t>6 858</t>
  </si>
  <si>
    <t>6 745</t>
  </si>
  <si>
    <t>7 044</t>
  </si>
  <si>
    <t>6 981</t>
  </si>
  <si>
    <t>2 099</t>
  </si>
  <si>
    <t>7 378</t>
  </si>
  <si>
    <t>7 331</t>
  </si>
  <si>
    <t>1 937</t>
  </si>
  <si>
    <t>7 420</t>
  </si>
  <si>
    <t>349</t>
  </si>
  <si>
    <t>371</t>
  </si>
  <si>
    <t>351</t>
  </si>
  <si>
    <t>393</t>
  </si>
  <si>
    <t>166</t>
  </si>
  <si>
    <t>398</t>
  </si>
  <si>
    <t>281</t>
  </si>
  <si>
    <t>992</t>
  </si>
  <si>
    <t>1 054</t>
  </si>
  <si>
    <t>1 017</t>
  </si>
  <si>
    <t>1 012</t>
  </si>
  <si>
    <t>1 081</t>
  </si>
  <si>
    <t>1 083</t>
  </si>
  <si>
    <t>1 069</t>
  </si>
  <si>
    <t>340</t>
  </si>
  <si>
    <t>356</t>
  </si>
  <si>
    <t>395</t>
  </si>
  <si>
    <t>392</t>
  </si>
  <si>
    <t>0</t>
  </si>
  <si>
    <t>657</t>
  </si>
  <si>
    <t>646</t>
  </si>
  <si>
    <t>231</t>
  </si>
  <si>
    <t>183</t>
  </si>
  <si>
    <t>771</t>
  </si>
  <si>
    <t>1 950</t>
  </si>
  <si>
    <t>683</t>
  </si>
  <si>
    <t>2 090</t>
  </si>
  <si>
    <t>2 094</t>
  </si>
  <si>
    <t>614</t>
  </si>
  <si>
    <t>2 141</t>
  </si>
  <si>
    <t>2 140</t>
  </si>
  <si>
    <t>2 214</t>
  </si>
  <si>
    <t>2 218</t>
  </si>
  <si>
    <t>661</t>
  </si>
  <si>
    <t>2 165</t>
  </si>
  <si>
    <t>2 132</t>
  </si>
  <si>
    <t>701</t>
  </si>
  <si>
    <t>2 112</t>
  </si>
  <si>
    <t>597</t>
  </si>
  <si>
    <t>159</t>
  </si>
  <si>
    <t>133</t>
  </si>
  <si>
    <t>175</t>
  </si>
  <si>
    <t>418</t>
  </si>
  <si>
    <t>436</t>
  </si>
  <si>
    <t>459</t>
  </si>
  <si>
    <t>569</t>
  </si>
  <si>
    <t>575</t>
  </si>
  <si>
    <t>23</t>
  </si>
  <si>
    <t>509</t>
  </si>
  <si>
    <t>528</t>
  </si>
  <si>
    <t>518</t>
  </si>
  <si>
    <t>4 355</t>
  </si>
  <si>
    <t>1 123</t>
  </si>
  <si>
    <t>4 559</t>
  </si>
  <si>
    <t>1 092</t>
  </si>
  <si>
    <t>4 684</t>
  </si>
  <si>
    <t>4 628</t>
  </si>
  <si>
    <t>943</t>
  </si>
  <si>
    <t>4 601</t>
  </si>
  <si>
    <t>4 645</t>
  </si>
  <si>
    <t>4 756</t>
  </si>
  <si>
    <t>4 737</t>
  </si>
  <si>
    <t>1 079</t>
  </si>
  <si>
    <t>4 743</t>
  </si>
  <si>
    <t>63</t>
  </si>
  <si>
    <t>404</t>
  </si>
  <si>
    <t>385</t>
  </si>
  <si>
    <t>295</t>
  </si>
  <si>
    <t>327</t>
  </si>
  <si>
    <t>1 943</t>
  </si>
  <si>
    <t>523</t>
  </si>
  <si>
    <t>2 001</t>
  </si>
  <si>
    <t>1 994</t>
  </si>
  <si>
    <t>2 068</t>
  </si>
  <si>
    <t>2 048</t>
  </si>
  <si>
    <t>2 044</t>
  </si>
  <si>
    <t>2 039</t>
  </si>
  <si>
    <t>552</t>
  </si>
  <si>
    <t>2 081</t>
  </si>
  <si>
    <t>2 087</t>
  </si>
  <si>
    <t>474</t>
  </si>
  <si>
    <t>2 019</t>
  </si>
  <si>
    <t>429</t>
  </si>
  <si>
    <t>480</t>
  </si>
  <si>
    <t>99</t>
  </si>
  <si>
    <t>496</t>
  </si>
  <si>
    <t>495</t>
  </si>
  <si>
    <t>220</t>
  </si>
  <si>
    <t>269</t>
  </si>
  <si>
    <t>268</t>
  </si>
  <si>
    <t>288</t>
  </si>
  <si>
    <t>469</t>
  </si>
  <si>
    <t>485</t>
  </si>
  <si>
    <t>481</t>
  </si>
  <si>
    <t>468</t>
  </si>
  <si>
    <t>337</t>
  </si>
  <si>
    <t>370</t>
  </si>
  <si>
    <t>T 14-5. Dokončené byty podľa počtu izieb</t>
  </si>
  <si>
    <t xml:space="preserve">            Completed dwellings by number of rooms</t>
  </si>
  <si>
    <r>
      <t xml:space="preserve">Rok
</t>
    </r>
    <r>
      <rPr>
        <i/>
        <sz val="8"/>
        <rFont val="Arial Narrow"/>
        <family val="2"/>
        <charset val="238"/>
      </rPr>
      <t>Year</t>
    </r>
  </si>
  <si>
    <t>Dokončené 
byty 
spolu</t>
  </si>
  <si>
    <t>jednoizbové 
a garzónky</t>
  </si>
  <si>
    <t xml:space="preserve">dvojizbové
</t>
  </si>
  <si>
    <t xml:space="preserve">trojizbové
</t>
  </si>
  <si>
    <t xml:space="preserve">štvorizbové
</t>
  </si>
  <si>
    <t>päť 
a viacizbové</t>
  </si>
  <si>
    <t>Completed dwellings in total</t>
  </si>
  <si>
    <t>One-room and flatlets</t>
  </si>
  <si>
    <t xml:space="preserve">Two-room
</t>
  </si>
  <si>
    <t xml:space="preserve">Three-room
</t>
  </si>
  <si>
    <t xml:space="preserve">Four-room
</t>
  </si>
  <si>
    <t>Five-room and more</t>
  </si>
  <si>
    <t>T 14-5.</t>
  </si>
  <si>
    <t>Byty v rodinných domoch - vybrané ukazovatele</t>
  </si>
  <si>
    <t>Dwellings in family houses - selected indicators</t>
  </si>
  <si>
    <r>
      <t xml:space="preserve">zdroj / </t>
    </r>
    <r>
      <rPr>
        <i/>
        <sz val="8"/>
        <color rgb="FF000000"/>
        <rFont val="Arial Narrow"/>
        <family val="2"/>
        <charset val="238"/>
      </rPr>
      <t>Source:</t>
    </r>
    <r>
      <rPr>
        <sz val="8"/>
        <color rgb="FF000000"/>
        <rFont val="Arial Narrow"/>
        <family val="2"/>
        <charset val="238"/>
      </rPr>
      <t xml:space="preserve"> ŠÚ SR, DATAcube. </t>
    </r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</si>
  <si>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</t>
    </r>
  </si>
  <si>
    <t>st3004rr</t>
  </si>
  <si>
    <t>st3801rr</t>
  </si>
  <si>
    <r>
      <t xml:space="preserve">zdroj / </t>
    </r>
    <r>
      <rPr>
        <i/>
        <sz val="8"/>
        <rFont val="Arial Narrow"/>
        <family val="2"/>
        <charset val="238"/>
      </rPr>
      <t>Source:</t>
    </r>
    <r>
      <rPr>
        <sz val="8"/>
        <rFont val="Arial Narrow"/>
        <family val="2"/>
        <charset val="238"/>
      </rPr>
      <t xml:space="preserve"> ŠÚ SR, DATAcube. </t>
    </r>
  </si>
  <si>
    <t>st3802rr</t>
  </si>
  <si>
    <t>Obsah</t>
  </si>
  <si>
    <t>Contents</t>
  </si>
  <si>
    <t xml:space="preserve"> </t>
  </si>
  <si>
    <r>
      <t xml:space="preserve">Obsah / </t>
    </r>
    <r>
      <rPr>
        <i/>
        <u/>
        <sz val="10"/>
        <color indexed="12"/>
        <rFont val="Arial CE"/>
        <charset val="238"/>
      </rPr>
      <t>Contents</t>
    </r>
  </si>
  <si>
    <t>SLOVENSKÁ REPUBLIKA - REGIONÁLNE ÚDAJE 2022</t>
  </si>
  <si>
    <t>SLOVAK REPUBLIC - REGIONAL DATA 2022</t>
  </si>
  <si>
    <t>,</t>
  </si>
  <si>
    <r>
      <t xml:space="preserve">Stavebná 
produkcia 
(tis. EUR, b. c.)
</t>
    </r>
    <r>
      <rPr>
        <i/>
        <sz val="8"/>
        <color rgb="FF000000"/>
        <rFont val="Arial Narrow"/>
        <family val="2"/>
        <charset val="238"/>
      </rPr>
      <t xml:space="preserve">Construction 
production 
(thous. EUR, curr. p.) </t>
    </r>
  </si>
  <si>
    <r>
      <t xml:space="preserve">Produktivita práce na zamestnanú osobu zo stavebnej produkcie 
(EUR)
</t>
    </r>
    <r>
      <rPr>
        <i/>
        <sz val="8"/>
        <color rgb="FF000000"/>
        <rFont val="Arial Narrow"/>
        <family val="2"/>
        <charset val="238"/>
      </rPr>
      <t>Labour productivity per employed person from construction production  (EUR)</t>
    </r>
  </si>
  <si>
    <r>
      <t xml:space="preserve">Priemerná 
hrubá 
nominálna 
mesačná mzda
(EUR)
</t>
    </r>
    <r>
      <rPr>
        <i/>
        <sz val="8"/>
        <color rgb="FF000000"/>
        <rFont val="Arial Narrow"/>
        <family val="2"/>
        <charset val="238"/>
      </rPr>
      <t>Average 
gross 
nominal 
monthly wage
(EUR)</t>
    </r>
  </si>
  <si>
    <r>
      <t xml:space="preserve">Stavebná produkcia 
(tis. EUR, b. c.)
</t>
    </r>
    <r>
      <rPr>
        <i/>
        <sz val="8"/>
        <rFont val="Arial Narrow"/>
        <family val="2"/>
        <charset val="238"/>
      </rPr>
      <t xml:space="preserve">Construction
production 
(thous. EUR, curr. p.) </t>
    </r>
  </si>
  <si>
    <r>
      <t xml:space="preserve">Produktivita práce na zamestnanca
zo stavebnej produkcie (EUR)
</t>
    </r>
    <r>
      <rPr>
        <i/>
        <sz val="8"/>
        <rFont val="Arial Narrow"/>
        <family val="2"/>
        <charset val="238"/>
      </rPr>
      <t>Labour productivity per employee from construction production  (EUR)</t>
    </r>
  </si>
  <si>
    <r>
      <t xml:space="preserve">Priemerná hrubá nominálna 
mesačná mzda
(EUR)
</t>
    </r>
    <r>
      <rPr>
        <i/>
        <sz val="8"/>
        <rFont val="Arial Narrow"/>
        <family val="2"/>
        <charset val="238"/>
      </rPr>
      <t>Average gross nominal monthly wage
(EUR)</t>
    </r>
  </si>
  <si>
    <r>
      <t xml:space="preserve">z toho / </t>
    </r>
    <r>
      <rPr>
        <i/>
        <sz val="8"/>
        <color indexed="8"/>
        <rFont val="Arial Narrow"/>
        <family val="2"/>
        <charset val="238"/>
      </rPr>
      <t>Of which: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</si>
</sst>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0.00E+00_)"/>
    <numFmt numFmtId="165" formatCode="General_)"/>
    <numFmt numFmtId="166" formatCode="#,##0__"/>
    <numFmt numFmtId="167" formatCode="#,##0_)"/>
    <numFmt numFmtId="168" formatCode="#,##0_);[Red]\-#,##0_ "/>
    <numFmt numFmtId="169" formatCode="#,##0.0_);[Red]\-#,##0.0_ "/>
    <numFmt numFmtId="170" formatCode="#,##0__\ _ "/>
    <numFmt numFmtId="171" formatCode="0.00E+00&quot; &quot;"/>
    <numFmt numFmtId="172" formatCode="#,##0.0&quot; &quot;;[Red]&quot;-&quot;#,##0.0&quot; &quot;"/>
    <numFmt numFmtId="173" formatCode="#,##0&quot; &quot;;[Red]&quot;-&quot;#,##0&quot; &quot;"/>
    <numFmt numFmtId="174" formatCode="#,##0.00;[Red]&quot;-&quot;#,##0.00"/>
    <numFmt numFmtId="175" formatCode="#,##0&quot; &quot;"/>
    <numFmt numFmtId="176" formatCode="#,##0.00&quot; &quot;"/>
    <numFmt numFmtId="177" formatCode="&quot; &quot;General"/>
    <numFmt numFmtId="178" formatCode="0.0"/>
    <numFmt numFmtId="179" formatCode="#,##0.0_)"/>
  </numFmts>
  <fonts count="77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u/>
      <sz val="10"/>
      <color indexed="12"/>
      <name val="Arial CE"/>
      <charset val="238"/>
    </font>
    <font>
      <sz val="10"/>
      <name val="Courier"/>
      <family val="1"/>
      <charset val="238"/>
    </font>
    <font>
      <sz val="8"/>
      <name val="Arial Narrow"/>
      <family val="2"/>
    </font>
    <font>
      <i/>
      <sz val="8"/>
      <name val="Arial Narrow"/>
      <family val="2"/>
    </font>
    <font>
      <b/>
      <sz val="8"/>
      <name val="Arial Narrow"/>
      <family val="2"/>
    </font>
    <font>
      <vertAlign val="superscript"/>
      <sz val="8"/>
      <name val="Arial Narrow"/>
      <family val="2"/>
    </font>
    <font>
      <b/>
      <i/>
      <sz val="8"/>
      <name val="Arial Narrow"/>
      <family val="2"/>
    </font>
    <font>
      <b/>
      <sz val="10"/>
      <name val="Arial Narrow"/>
      <family val="2"/>
    </font>
    <font>
      <b/>
      <i/>
      <sz val="10"/>
      <name val="Arial Narrow"/>
      <family val="2"/>
    </font>
    <font>
      <sz val="8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vertAlign val="superscript"/>
      <sz val="10"/>
      <name val="Arial Narrow"/>
      <family val="2"/>
      <charset val="238"/>
    </font>
    <font>
      <b/>
      <i/>
      <vertAlign val="superscript"/>
      <sz val="10"/>
      <name val="Arial Narrow"/>
      <family val="2"/>
      <charset val="238"/>
    </font>
    <font>
      <sz val="10"/>
      <color rgb="FF000000"/>
      <name val="Courier"/>
      <family val="1"/>
      <charset val="238"/>
    </font>
    <font>
      <b/>
      <sz val="10"/>
      <color rgb="FF000000"/>
      <name val="Arial Narrow"/>
      <family val="2"/>
      <charset val="238"/>
    </font>
    <font>
      <sz val="10"/>
      <color rgb="FF000000"/>
      <name val="Arial CE"/>
      <charset val="238"/>
    </font>
    <font>
      <b/>
      <i/>
      <sz val="10"/>
      <color rgb="FF000000"/>
      <name val="Arial Narrow"/>
      <family val="2"/>
      <charset val="238"/>
    </font>
    <font>
      <b/>
      <vertAlign val="superscript"/>
      <sz val="10"/>
      <color rgb="FF000000"/>
      <name val="Arial Narrow"/>
      <family val="2"/>
      <charset val="238"/>
    </font>
    <font>
      <b/>
      <i/>
      <vertAlign val="superscript"/>
      <sz val="10"/>
      <color rgb="FF000000"/>
      <name val="Arial Narrow"/>
      <family val="2"/>
      <charset val="238"/>
    </font>
    <font>
      <sz val="8"/>
      <color rgb="FF000000"/>
      <name val="Arial Narrow"/>
      <family val="2"/>
      <charset val="238"/>
    </font>
    <font>
      <i/>
      <sz val="8"/>
      <color rgb="FF000000"/>
      <name val="Arial Narrow"/>
      <family val="2"/>
      <charset val="238"/>
    </font>
    <font>
      <vertAlign val="superscript"/>
      <sz val="8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b/>
      <i/>
      <sz val="8"/>
      <color rgb="FF000000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7"/>
      <color rgb="FF000000"/>
      <name val="Arial Narrow"/>
      <family val="2"/>
      <charset val="238"/>
    </font>
    <font>
      <u/>
      <sz val="10"/>
      <color rgb="FF0000FF"/>
      <name val="Arial CE"/>
      <charset val="238"/>
    </font>
    <font>
      <sz val="12"/>
      <color rgb="FF000000"/>
      <name val="Times New Roman"/>
      <family val="1"/>
      <charset val="238"/>
    </font>
    <font>
      <sz val="8"/>
      <color rgb="FF0000FF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i/>
      <sz val="10"/>
      <name val="Arial CE"/>
      <charset val="238"/>
    </font>
    <font>
      <b/>
      <sz val="10"/>
      <color indexed="8"/>
      <name val="Arial Narrow"/>
      <family val="2"/>
    </font>
    <font>
      <b/>
      <i/>
      <sz val="10"/>
      <color indexed="8"/>
      <name val="Arial Narrow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vertAlign val="superscript"/>
      <sz val="8"/>
      <color indexed="8"/>
      <name val="Arial Narrow"/>
      <family val="2"/>
    </font>
    <font>
      <sz val="7.5"/>
      <color indexed="8"/>
      <name val="Arial Narrow"/>
      <family val="2"/>
      <charset val="238"/>
    </font>
    <font>
      <i/>
      <sz val="7.5"/>
      <color indexed="8"/>
      <name val="Arial Narrow"/>
      <family val="2"/>
      <charset val="238"/>
    </font>
    <font>
      <vertAlign val="superscript"/>
      <sz val="8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b/>
      <sz val="8"/>
      <name val="Arial Narrow"/>
      <family val="2"/>
      <charset val="238"/>
    </font>
    <font>
      <b/>
      <sz val="8"/>
      <color indexed="8"/>
      <name val="Arial Narrow"/>
      <family val="2"/>
    </font>
    <font>
      <sz val="8"/>
      <color theme="1" tint="4.9989318521683403E-2"/>
      <name val="Arial Narrow"/>
      <family val="2"/>
    </font>
    <font>
      <sz val="10"/>
      <name val="Times New Roman CE"/>
      <family val="1"/>
      <charset val="238"/>
    </font>
    <font>
      <sz val="7"/>
      <name val="Arial Narrow"/>
      <family val="2"/>
    </font>
    <font>
      <i/>
      <vertAlign val="superscript"/>
      <sz val="8"/>
      <name val="Arial Narrow"/>
      <family val="2"/>
    </font>
    <font>
      <i/>
      <sz val="7"/>
      <name val="Arial Narrow"/>
      <family val="2"/>
    </font>
    <font>
      <sz val="12"/>
      <name val="Times New Roman"/>
      <family val="1"/>
    </font>
    <font>
      <sz val="8"/>
      <color indexed="12"/>
      <name val="Arial Narrow"/>
      <family val="2"/>
    </font>
    <font>
      <sz val="8"/>
      <color indexed="10"/>
      <name val="Arial Narrow"/>
      <family val="2"/>
    </font>
    <font>
      <sz val="8"/>
      <color indexed="50"/>
      <name val="Arial Narrow"/>
      <family val="2"/>
    </font>
    <font>
      <sz val="8"/>
      <color indexed="57"/>
      <name val="Arial Narrow"/>
      <family val="2"/>
    </font>
    <font>
      <sz val="8"/>
      <color indexed="52"/>
      <name val="Arial Narrow"/>
      <family val="2"/>
    </font>
    <font>
      <sz val="8"/>
      <color indexed="14"/>
      <name val="Arial Narrow"/>
      <family val="2"/>
    </font>
    <font>
      <i/>
      <sz val="8"/>
      <name val="Arial Narrow"/>
      <family val="2"/>
      <charset val="238"/>
    </font>
    <font>
      <b/>
      <sz val="10"/>
      <name val="Times New Roman CE"/>
      <family val="1"/>
      <charset val="238"/>
    </font>
    <font>
      <b/>
      <sz val="8"/>
      <color indexed="12"/>
      <name val="Arial Narrow"/>
      <family val="2"/>
    </font>
    <font>
      <b/>
      <sz val="8"/>
      <color indexed="10"/>
      <name val="Arial Narrow"/>
      <family val="2"/>
    </font>
    <font>
      <b/>
      <sz val="8"/>
      <color indexed="50"/>
      <name val="Arial Narrow"/>
      <family val="2"/>
    </font>
    <font>
      <b/>
      <sz val="8"/>
      <color indexed="57"/>
      <name val="Arial Narrow"/>
      <family val="2"/>
    </font>
    <font>
      <b/>
      <sz val="8"/>
      <color indexed="52"/>
      <name val="Arial Narrow"/>
      <family val="2"/>
    </font>
    <font>
      <b/>
      <sz val="8"/>
      <color indexed="14"/>
      <name val="Arial Narrow"/>
      <family val="2"/>
    </font>
    <font>
      <sz val="10"/>
      <name val="Arial Narrow"/>
      <family val="2"/>
      <charset val="238"/>
    </font>
    <font>
      <sz val="7"/>
      <name val="Arial Narrow"/>
      <family val="2"/>
      <charset val="238"/>
    </font>
    <font>
      <i/>
      <u/>
      <sz val="10"/>
      <color indexed="12"/>
      <name val="Arial CE"/>
      <charset val="238"/>
    </font>
    <font>
      <b/>
      <sz val="8"/>
      <color theme="1" tint="4.9989318521683403E-2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u/>
      <sz val="8"/>
      <color indexed="12"/>
      <name val="Arial Narrow"/>
      <family val="2"/>
      <charset val="238"/>
    </font>
    <font>
      <u/>
      <sz val="8"/>
      <color rgb="FF0000FF"/>
      <name val="Arial Narrow"/>
      <family val="2"/>
      <charset val="238"/>
    </font>
    <font>
      <i/>
      <sz val="8"/>
      <color indexed="8"/>
      <name val="Arial Narrow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B4DEE8"/>
        <bgColor indexed="64"/>
      </patternFill>
    </fill>
    <fill>
      <patternFill patternType="solid">
        <fgColor rgb="FFD6EDF2"/>
        <bgColor indexed="64"/>
      </patternFill>
    </fill>
    <fill>
      <patternFill patternType="solid">
        <fgColor rgb="FFD6EDF2"/>
        <bgColor indexed="22"/>
      </patternFill>
    </fill>
    <fill>
      <patternFill patternType="solid">
        <fgColor rgb="FFB7DEE8"/>
        <bgColor rgb="FFB7DEE8"/>
      </patternFill>
    </fill>
    <fill>
      <patternFill patternType="solid">
        <fgColor rgb="FFDAEEF3"/>
        <bgColor rgb="FFDAEEF3"/>
      </patternFill>
    </fill>
    <fill>
      <patternFill patternType="solid">
        <fgColor rgb="FFFFFF00"/>
        <bgColor rgb="FFFFFF00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2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22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indexed="22"/>
      </top>
      <bottom/>
      <diagonal/>
    </border>
    <border>
      <left style="thin">
        <color indexed="64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64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/>
      <diagonal/>
    </border>
    <border>
      <left style="thin">
        <color theme="0" tint="-0.34998626667073579"/>
      </left>
      <right/>
      <top style="medium">
        <color indexed="64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 style="thin">
        <color indexed="22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indexed="64"/>
      </right>
      <top style="thin">
        <color theme="0" tint="-0.24994659260841701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24994659260841701"/>
      </top>
      <bottom/>
      <diagonal/>
    </border>
    <border>
      <left style="thin">
        <color theme="0" tint="-0.34998626667073579"/>
      </left>
      <right/>
      <top style="thin">
        <color theme="0" tint="-0.24994659260841701"/>
      </top>
      <bottom/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24994659260841701"/>
      </bottom>
      <diagonal/>
    </border>
    <border>
      <left style="thin">
        <color theme="0" tint="-0.34998626667073579"/>
      </left>
      <right/>
      <top/>
      <bottom style="thin">
        <color theme="0" tint="-0.24994659260841701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A6A6A6"/>
      </right>
      <top style="medium">
        <color rgb="FF000000"/>
      </top>
      <bottom/>
      <diagonal/>
    </border>
    <border>
      <left style="thin">
        <color rgb="FFA6A6A6"/>
      </left>
      <right style="thin">
        <color rgb="FFA6A6A6"/>
      </right>
      <top style="medium">
        <color rgb="FF000000"/>
      </top>
      <bottom/>
      <diagonal/>
    </border>
    <border>
      <left style="thin">
        <color rgb="FFA6A6A6"/>
      </left>
      <right/>
      <top style="medium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A6A6A6"/>
      </right>
      <top/>
      <bottom/>
      <diagonal/>
    </border>
    <border>
      <left style="thin">
        <color rgb="FFA6A6A6"/>
      </left>
      <right style="thin">
        <color rgb="FFA6A6A6"/>
      </right>
      <top/>
      <bottom/>
      <diagonal/>
    </border>
    <border>
      <left style="thin">
        <color rgb="FFA6A6A6"/>
      </left>
      <right/>
      <top/>
      <bottom/>
      <diagonal/>
    </border>
    <border>
      <left/>
      <right/>
      <top/>
      <bottom style="thin">
        <color rgb="FFA6A6A6"/>
      </bottom>
      <diagonal/>
    </border>
    <border>
      <left/>
      <right style="thin">
        <color rgb="FF000000"/>
      </right>
      <top/>
      <bottom style="thin">
        <color rgb="FFA6A6A6"/>
      </bottom>
      <diagonal/>
    </border>
    <border>
      <left style="thin">
        <color rgb="FF000000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 style="thin">
        <color rgb="FFA6A6A6"/>
      </right>
      <top/>
      <bottom style="thin">
        <color rgb="FFA6A6A6"/>
      </bottom>
      <diagonal/>
    </border>
    <border>
      <left style="thin">
        <color rgb="FFA6A6A6"/>
      </left>
      <right/>
      <top/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/>
      <right style="thin">
        <color rgb="FF000000"/>
      </right>
      <top style="thin">
        <color rgb="FFA6A6A6"/>
      </top>
      <bottom/>
      <diagonal/>
    </border>
    <border>
      <left style="thin">
        <color rgb="FF000000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 style="thin">
        <color rgb="FFA6A6A6"/>
      </right>
      <top style="thin">
        <color rgb="FFA6A6A6"/>
      </top>
      <bottom/>
      <diagonal/>
    </border>
    <border>
      <left style="thin">
        <color rgb="FFA6A6A6"/>
      </left>
      <right/>
      <top style="thin">
        <color rgb="FFA6A6A6"/>
      </top>
      <bottom/>
      <diagonal/>
    </border>
    <border>
      <left/>
      <right/>
      <top style="thin">
        <color rgb="FFC0C0C0"/>
      </top>
      <bottom/>
      <diagonal/>
    </border>
    <border>
      <left/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A6A6A6"/>
      </right>
      <top style="thin">
        <color rgb="FFC0C0C0"/>
      </top>
      <bottom/>
      <diagonal/>
    </border>
    <border>
      <left style="thin">
        <color rgb="FFA6A6A6"/>
      </left>
      <right style="thin">
        <color rgb="FFA6A6A6"/>
      </right>
      <top style="thin">
        <color rgb="FFC0C0C0"/>
      </top>
      <bottom/>
      <diagonal/>
    </border>
    <border>
      <left style="thin">
        <color rgb="FFA6A6A6"/>
      </left>
      <right/>
      <top style="thin">
        <color rgb="FFC0C0C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22">
    <xf numFmtId="0" fontId="0" fillId="0" borderId="0"/>
    <xf numFmtId="40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  <xf numFmtId="164" fontId="4" fillId="0" borderId="0" applyFill="0"/>
    <xf numFmtId="0" fontId="1" fillId="0" borderId="0"/>
    <xf numFmtId="0" fontId="1" fillId="0" borderId="0"/>
    <xf numFmtId="164" fontId="4" fillId="0" borderId="0" applyFill="0"/>
    <xf numFmtId="164" fontId="4" fillId="0" borderId="0" applyFill="0"/>
    <xf numFmtId="164" fontId="4" fillId="0" borderId="0" applyFill="0"/>
    <xf numFmtId="0" fontId="13" fillId="0" borderId="0"/>
    <xf numFmtId="171" fontId="16" fillId="0" borderId="0" applyFill="0" applyBorder="0" applyProtection="0"/>
    <xf numFmtId="0" fontId="18" fillId="0" borderId="0" applyNumberFormat="0" applyFont="0" applyBorder="0" applyProtection="0"/>
    <xf numFmtId="171" fontId="16" fillId="0" borderId="0" applyFill="0" applyBorder="0" applyProtection="0"/>
    <xf numFmtId="171" fontId="16" fillId="0" borderId="0" applyFill="0" applyBorder="0" applyProtection="0"/>
    <xf numFmtId="0" fontId="18" fillId="0" borderId="0"/>
    <xf numFmtId="174" fontId="18" fillId="0" borderId="0" applyFont="0" applyFill="0" applyBorder="0" applyAlignment="0" applyProtection="0"/>
    <xf numFmtId="0" fontId="18" fillId="0" borderId="0" applyNumberFormat="0" applyFont="0" applyBorder="0" applyProtection="0"/>
    <xf numFmtId="171" fontId="16" fillId="0" borderId="0" applyFill="0" applyBorder="0" applyProtection="0"/>
    <xf numFmtId="0" fontId="29" fillId="0" borderId="0" applyNumberFormat="0" applyFill="0" applyBorder="0" applyAlignment="0" applyProtection="0"/>
    <xf numFmtId="0" fontId="1" fillId="0" borderId="0"/>
    <xf numFmtId="0" fontId="2" fillId="0" borderId="0"/>
  </cellStyleXfs>
  <cellXfs count="537">
    <xf numFmtId="0" fontId="0" fillId="0" borderId="0" xfId="0"/>
    <xf numFmtId="1" fontId="5" fillId="0" borderId="0" xfId="8" applyNumberFormat="1" applyFont="1" applyFill="1" applyBorder="1"/>
    <xf numFmtId="1" fontId="5" fillId="0" borderId="0" xfId="6" applyNumberFormat="1" applyFont="1" applyFill="1" applyBorder="1"/>
    <xf numFmtId="1" fontId="5" fillId="0" borderId="0" xfId="6" applyNumberFormat="1" applyFont="1" applyFill="1" applyBorder="1" applyAlignment="1">
      <alignment horizontal="center"/>
    </xf>
    <xf numFmtId="165" fontId="5" fillId="0" borderId="3" xfId="6" applyNumberFormat="1" applyFont="1" applyFill="1" applyBorder="1" applyAlignment="1">
      <alignment horizontal="center"/>
    </xf>
    <xf numFmtId="165" fontId="5" fillId="0" borderId="2" xfId="5" applyNumberFormat="1" applyFont="1" applyFill="1" applyBorder="1" applyAlignment="1">
      <alignment horizontal="center"/>
    </xf>
    <xf numFmtId="165" fontId="5" fillId="0" borderId="2" xfId="6" applyNumberFormat="1" applyFont="1" applyFill="1" applyBorder="1" applyAlignment="1">
      <alignment horizontal="center"/>
    </xf>
    <xf numFmtId="167" fontId="5" fillId="0" borderId="15" xfId="1" applyNumberFormat="1" applyFont="1" applyFill="1" applyBorder="1" applyAlignment="1">
      <alignment horizontal="right" vertical="center"/>
    </xf>
    <xf numFmtId="167" fontId="5" fillId="0" borderId="16" xfId="1" applyNumberFormat="1" applyFont="1" applyFill="1" applyBorder="1" applyAlignment="1">
      <alignment horizontal="right" vertical="center"/>
    </xf>
    <xf numFmtId="167" fontId="5" fillId="0" borderId="17" xfId="1" applyNumberFormat="1" applyFont="1" applyFill="1" applyBorder="1" applyAlignment="1">
      <alignment horizontal="right" vertical="center"/>
    </xf>
    <xf numFmtId="167" fontId="5" fillId="0" borderId="18" xfId="1" applyNumberFormat="1" applyFont="1" applyFill="1" applyBorder="1" applyAlignment="1">
      <alignment horizontal="right" vertical="center"/>
    </xf>
    <xf numFmtId="1" fontId="10" fillId="0" borderId="0" xfId="6" applyNumberFormat="1" applyFont="1" applyFill="1" applyBorder="1" applyAlignment="1">
      <alignment horizontal="center" vertical="center"/>
    </xf>
    <xf numFmtId="1" fontId="12" fillId="0" borderId="0" xfId="7" applyNumberFormat="1" applyFont="1" applyFill="1" applyBorder="1" applyAlignment="1">
      <alignment horizontal="left" wrapText="1"/>
    </xf>
    <xf numFmtId="166" fontId="12" fillId="0" borderId="0" xfId="8" applyNumberFormat="1" applyFont="1" applyBorder="1" applyAlignment="1">
      <alignment vertical="center"/>
    </xf>
    <xf numFmtId="1" fontId="7" fillId="2" borderId="0" xfId="9" applyNumberFormat="1" applyFont="1" applyFill="1" applyBorder="1" applyAlignment="1">
      <alignment vertical="center"/>
    </xf>
    <xf numFmtId="0" fontId="7" fillId="2" borderId="3" xfId="6" applyNumberFormat="1" applyFont="1" applyFill="1" applyBorder="1" applyAlignment="1">
      <alignment horizontal="center" vertical="center"/>
    </xf>
    <xf numFmtId="167" fontId="7" fillId="2" borderId="19" xfId="1" applyNumberFormat="1" applyFont="1" applyFill="1" applyBorder="1" applyAlignment="1">
      <alignment horizontal="right" vertical="center"/>
    </xf>
    <xf numFmtId="167" fontId="7" fillId="2" borderId="20" xfId="1" applyNumberFormat="1" applyFont="1" applyFill="1" applyBorder="1" applyAlignment="1">
      <alignment horizontal="right" vertical="center"/>
    </xf>
    <xf numFmtId="170" fontId="7" fillId="2" borderId="21" xfId="1" applyNumberFormat="1" applyFont="1" applyFill="1" applyBorder="1" applyAlignment="1">
      <alignment horizontal="right" vertical="center"/>
    </xf>
    <xf numFmtId="1" fontId="7" fillId="2" borderId="0" xfId="8" applyNumberFormat="1" applyFont="1" applyFill="1" applyBorder="1" applyAlignment="1">
      <alignment vertical="center"/>
    </xf>
    <xf numFmtId="0" fontId="7" fillId="2" borderId="2" xfId="5" applyNumberFormat="1" applyFont="1" applyFill="1" applyBorder="1" applyAlignment="1">
      <alignment horizontal="center" vertical="center"/>
    </xf>
    <xf numFmtId="167" fontId="7" fillId="2" borderId="17" xfId="1" applyNumberFormat="1" applyFont="1" applyFill="1" applyBorder="1" applyAlignment="1">
      <alignment horizontal="right" vertical="center"/>
    </xf>
    <xf numFmtId="167" fontId="7" fillId="2" borderId="18" xfId="1" applyNumberFormat="1" applyFont="1" applyFill="1" applyBorder="1" applyAlignment="1">
      <alignment horizontal="right" vertical="center"/>
    </xf>
    <xf numFmtId="170" fontId="7" fillId="2" borderId="22" xfId="1" applyNumberFormat="1" applyFont="1" applyFill="1" applyBorder="1" applyAlignment="1">
      <alignment horizontal="right" vertical="center"/>
    </xf>
    <xf numFmtId="0" fontId="7" fillId="2" borderId="2" xfId="8" applyNumberFormat="1" applyFont="1" applyFill="1" applyBorder="1" applyAlignment="1">
      <alignment horizontal="center" vertical="center"/>
    </xf>
    <xf numFmtId="1" fontId="7" fillId="3" borderId="24" xfId="8" applyNumberFormat="1" applyFont="1" applyFill="1" applyBorder="1" applyAlignment="1">
      <alignment vertical="center"/>
    </xf>
    <xf numFmtId="0" fontId="7" fillId="3" borderId="25" xfId="6" applyNumberFormat="1" applyFont="1" applyFill="1" applyBorder="1" applyAlignment="1">
      <alignment horizontal="center" vertical="center"/>
    </xf>
    <xf numFmtId="167" fontId="7" fillId="3" borderId="26" xfId="1" applyNumberFormat="1" applyFont="1" applyFill="1" applyBorder="1" applyAlignment="1">
      <alignment horizontal="right" vertical="center"/>
    </xf>
    <xf numFmtId="167" fontId="7" fillId="3" borderId="27" xfId="1" applyNumberFormat="1" applyFont="1" applyFill="1" applyBorder="1" applyAlignment="1">
      <alignment horizontal="right" vertical="center"/>
    </xf>
    <xf numFmtId="170" fontId="7" fillId="3" borderId="28" xfId="1" applyNumberFormat="1" applyFont="1" applyFill="1" applyBorder="1" applyAlignment="1">
      <alignment horizontal="right" vertical="center"/>
    </xf>
    <xf numFmtId="1" fontId="7" fillId="3" borderId="0" xfId="8" applyNumberFormat="1" applyFont="1" applyFill="1" applyBorder="1" applyAlignment="1">
      <alignment vertical="center"/>
    </xf>
    <xf numFmtId="0" fontId="7" fillId="3" borderId="2" xfId="5" applyNumberFormat="1" applyFont="1" applyFill="1" applyBorder="1" applyAlignment="1">
      <alignment horizontal="center" vertical="center"/>
    </xf>
    <xf numFmtId="167" fontId="7" fillId="3" borderId="17" xfId="1" applyNumberFormat="1" applyFont="1" applyFill="1" applyBorder="1" applyAlignment="1">
      <alignment horizontal="right" vertical="center"/>
    </xf>
    <xf numFmtId="167" fontId="7" fillId="3" borderId="18" xfId="1" applyNumberFormat="1" applyFont="1" applyFill="1" applyBorder="1" applyAlignment="1">
      <alignment horizontal="right" vertical="center"/>
    </xf>
    <xf numFmtId="170" fontId="7" fillId="3" borderId="22" xfId="1" applyNumberFormat="1" applyFont="1" applyFill="1" applyBorder="1" applyAlignment="1">
      <alignment horizontal="right" vertical="center"/>
    </xf>
    <xf numFmtId="1" fontId="7" fillId="4" borderId="0" xfId="8" applyNumberFormat="1" applyFont="1" applyFill="1" applyBorder="1" applyAlignment="1">
      <alignment vertical="center"/>
    </xf>
    <xf numFmtId="0" fontId="7" fillId="3" borderId="2" xfId="8" applyNumberFormat="1" applyFont="1" applyFill="1" applyBorder="1" applyAlignment="1">
      <alignment horizontal="center" vertical="center"/>
    </xf>
    <xf numFmtId="1" fontId="7" fillId="3" borderId="29" xfId="8" applyNumberFormat="1" applyFont="1" applyFill="1" applyBorder="1" applyAlignment="1">
      <alignment vertical="center"/>
    </xf>
    <xf numFmtId="0" fontId="7" fillId="3" borderId="30" xfId="8" applyNumberFormat="1" applyFont="1" applyFill="1" applyBorder="1" applyAlignment="1">
      <alignment horizontal="center" vertical="center"/>
    </xf>
    <xf numFmtId="167" fontId="7" fillId="3" borderId="31" xfId="1" applyNumberFormat="1" applyFont="1" applyFill="1" applyBorder="1" applyAlignment="1">
      <alignment horizontal="right" vertical="center"/>
    </xf>
    <xf numFmtId="167" fontId="7" fillId="3" borderId="32" xfId="1" applyNumberFormat="1" applyFont="1" applyFill="1" applyBorder="1" applyAlignment="1">
      <alignment horizontal="right" vertical="center"/>
    </xf>
    <xf numFmtId="170" fontId="7" fillId="3" borderId="33" xfId="1" applyNumberFormat="1" applyFont="1" applyFill="1" applyBorder="1" applyAlignment="1">
      <alignment horizontal="right" vertical="center"/>
    </xf>
    <xf numFmtId="167" fontId="5" fillId="0" borderId="26" xfId="1" applyNumberFormat="1" applyFont="1" applyFill="1" applyBorder="1" applyAlignment="1">
      <alignment horizontal="right" vertical="center"/>
    </xf>
    <xf numFmtId="167" fontId="5" fillId="0" borderId="27" xfId="1" applyNumberFormat="1" applyFont="1" applyFill="1" applyBorder="1" applyAlignment="1">
      <alignment horizontal="right" vertical="center"/>
    </xf>
    <xf numFmtId="170" fontId="5" fillId="0" borderId="22" xfId="1" applyNumberFormat="1" applyFont="1" applyFill="1" applyBorder="1" applyAlignment="1">
      <alignment horizontal="right" vertical="center"/>
    </xf>
    <xf numFmtId="1" fontId="12" fillId="0" borderId="5" xfId="8" applyNumberFormat="1" applyFont="1" applyFill="1" applyBorder="1" applyAlignment="1">
      <alignment vertical="center"/>
    </xf>
    <xf numFmtId="0" fontId="12" fillId="0" borderId="3" xfId="6" applyNumberFormat="1" applyFont="1" applyFill="1" applyBorder="1" applyAlignment="1">
      <alignment horizontal="center" vertical="center"/>
    </xf>
    <xf numFmtId="170" fontId="5" fillId="0" borderId="23" xfId="1" applyNumberFormat="1" applyFont="1" applyFill="1" applyBorder="1" applyAlignment="1">
      <alignment horizontal="right" vertical="center"/>
    </xf>
    <xf numFmtId="1" fontId="12" fillId="0" borderId="0" xfId="8" applyNumberFormat="1" applyFont="1" applyFill="1" applyBorder="1" applyAlignment="1">
      <alignment vertical="center"/>
    </xf>
    <xf numFmtId="0" fontId="12" fillId="0" borderId="2" xfId="5" applyNumberFormat="1" applyFont="1" applyFill="1" applyBorder="1" applyAlignment="1">
      <alignment horizontal="center" vertical="center"/>
    </xf>
    <xf numFmtId="0" fontId="12" fillId="0" borderId="2" xfId="8" applyNumberFormat="1" applyFont="1" applyFill="1" applyBorder="1" applyAlignment="1">
      <alignment horizontal="center" vertical="center"/>
    </xf>
    <xf numFmtId="167" fontId="5" fillId="0" borderId="15" xfId="1" applyNumberFormat="1" applyFont="1" applyFill="1" applyBorder="1" applyAlignment="1">
      <alignment horizontal="right" vertical="center" indent="1"/>
    </xf>
    <xf numFmtId="167" fontId="5" fillId="0" borderId="16" xfId="1" applyNumberFormat="1" applyFont="1" applyFill="1" applyBorder="1" applyAlignment="1">
      <alignment horizontal="right" vertical="center" indent="1"/>
    </xf>
    <xf numFmtId="170" fontId="5" fillId="0" borderId="23" xfId="1" applyNumberFormat="1" applyFont="1" applyFill="1" applyBorder="1" applyAlignment="1">
      <alignment horizontal="right" vertical="center" indent="1"/>
    </xf>
    <xf numFmtId="167" fontId="5" fillId="0" borderId="17" xfId="1" applyNumberFormat="1" applyFont="1" applyFill="1" applyBorder="1" applyAlignment="1">
      <alignment horizontal="right" vertical="center" indent="1"/>
    </xf>
    <xf numFmtId="167" fontId="5" fillId="0" borderId="18" xfId="1" applyNumberFormat="1" applyFont="1" applyFill="1" applyBorder="1" applyAlignment="1">
      <alignment horizontal="right" vertical="center" indent="1"/>
    </xf>
    <xf numFmtId="170" fontId="5" fillId="0" borderId="22" xfId="1" applyNumberFormat="1" applyFont="1" applyFill="1" applyBorder="1" applyAlignment="1">
      <alignment horizontal="right" vertical="center" indent="1"/>
    </xf>
    <xf numFmtId="1" fontId="10" fillId="0" borderId="0" xfId="9" applyNumberFormat="1" applyFont="1" applyFill="1" applyBorder="1" applyAlignment="1" applyProtection="1">
      <alignment horizontal="left" vertical="center"/>
      <protection locked="0"/>
    </xf>
    <xf numFmtId="1" fontId="10" fillId="0" borderId="0" xfId="8" quotePrefix="1" applyNumberFormat="1" applyFont="1" applyFill="1" applyBorder="1" applyAlignment="1" applyProtection="1">
      <alignment horizontal="left" vertical="center"/>
      <protection locked="0"/>
    </xf>
    <xf numFmtId="1" fontId="11" fillId="0" borderId="0" xfId="9" applyNumberFormat="1" applyFont="1" applyFill="1" applyBorder="1" applyAlignment="1" applyProtection="1">
      <alignment horizontal="right" vertical="center"/>
    </xf>
    <xf numFmtId="0" fontId="1" fillId="0" borderId="0" xfId="0" applyFont="1"/>
    <xf numFmtId="1" fontId="10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0" fillId="0" borderId="0" xfId="9" applyNumberFormat="1" applyFont="1" applyFill="1" applyBorder="1" applyAlignment="1" applyProtection="1">
      <alignment horizontal="left" vertical="center" wrapText="1"/>
      <protection locked="0"/>
    </xf>
    <xf numFmtId="1" fontId="11" fillId="0" borderId="0" xfId="9" applyNumberFormat="1" applyFont="1" applyFill="1" applyBorder="1" applyAlignment="1" applyProtection="1">
      <alignment horizontal="left" vertical="center"/>
      <protection locked="0"/>
    </xf>
    <xf numFmtId="1" fontId="11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1" fillId="0" borderId="0" xfId="9" applyNumberFormat="1" applyFont="1" applyFill="1" applyBorder="1" applyAlignment="1" applyProtection="1">
      <alignment horizontal="left" vertical="center" wrapText="1"/>
      <protection locked="0"/>
    </xf>
    <xf numFmtId="169" fontId="5" fillId="0" borderId="6" xfId="10" applyNumberFormat="1" applyFont="1" applyBorder="1" applyAlignment="1" applyProtection="1">
      <alignment horizontal="centerContinuous" vertical="top" wrapText="1"/>
      <protection locked="0"/>
    </xf>
    <xf numFmtId="168" fontId="5" fillId="0" borderId="6" xfId="10" applyNumberFormat="1" applyFont="1" applyBorder="1" applyAlignment="1" applyProtection="1">
      <alignment horizontal="center" vertical="top" wrapText="1"/>
      <protection locked="0"/>
    </xf>
    <xf numFmtId="169" fontId="6" fillId="0" borderId="7" xfId="10" applyNumberFormat="1" applyFont="1" applyBorder="1" applyAlignment="1" applyProtection="1">
      <alignment horizontal="centerContinuous" vertical="top" wrapText="1"/>
      <protection locked="0"/>
    </xf>
    <xf numFmtId="168" fontId="6" fillId="0" borderId="7" xfId="10" applyNumberFormat="1" applyFont="1" applyBorder="1" applyAlignment="1" applyProtection="1">
      <alignment horizontal="center" vertical="top" wrapText="1"/>
      <protection locked="0"/>
    </xf>
    <xf numFmtId="0" fontId="7" fillId="2" borderId="2" xfId="8" applyNumberFormat="1" applyFont="1" applyFill="1" applyBorder="1" applyAlignment="1" applyProtection="1">
      <alignment horizontal="center" vertical="center"/>
      <protection locked="0"/>
    </xf>
    <xf numFmtId="167" fontId="7" fillId="2" borderId="17" xfId="1" applyNumberFormat="1" applyFont="1" applyFill="1" applyBorder="1" applyAlignment="1" applyProtection="1">
      <alignment horizontal="right" vertical="center"/>
      <protection locked="0"/>
    </xf>
    <xf numFmtId="167" fontId="7" fillId="2" borderId="18" xfId="1" applyNumberFormat="1" applyFont="1" applyFill="1" applyBorder="1" applyAlignment="1" applyProtection="1">
      <alignment horizontal="right" vertical="center"/>
      <protection locked="0"/>
    </xf>
    <xf numFmtId="170" fontId="7" fillId="2" borderId="22" xfId="1" applyNumberFormat="1" applyFont="1" applyFill="1" applyBorder="1" applyAlignment="1" applyProtection="1">
      <alignment horizontal="right" vertical="center"/>
      <protection locked="0"/>
    </xf>
    <xf numFmtId="0" fontId="7" fillId="3" borderId="2" xfId="8" applyNumberFormat="1" applyFont="1" applyFill="1" applyBorder="1" applyAlignment="1" applyProtection="1">
      <alignment horizontal="center" vertical="center"/>
      <protection locked="0"/>
    </xf>
    <xf numFmtId="0" fontId="12" fillId="0" borderId="2" xfId="8" applyNumberFormat="1" applyFont="1" applyFill="1" applyBorder="1" applyAlignment="1" applyProtection="1">
      <alignment horizontal="center" vertical="center"/>
      <protection locked="0"/>
    </xf>
    <xf numFmtId="0" fontId="12" fillId="0" borderId="0" xfId="10" applyFont="1"/>
    <xf numFmtId="165" fontId="5" fillId="0" borderId="2" xfId="8" applyNumberFormat="1" applyFont="1" applyFill="1" applyBorder="1" applyAlignment="1" applyProtection="1">
      <alignment horizontal="center"/>
      <protection locked="0"/>
    </xf>
    <xf numFmtId="165" fontId="5" fillId="0" borderId="2" xfId="8" applyNumberFormat="1" applyFont="1" applyFill="1" applyBorder="1" applyAlignment="1">
      <alignment horizontal="center"/>
    </xf>
    <xf numFmtId="1" fontId="5" fillId="0" borderId="1" xfId="8" applyNumberFormat="1" applyFont="1" applyFill="1" applyBorder="1"/>
    <xf numFmtId="165" fontId="5" fillId="0" borderId="34" xfId="6" applyNumberFormat="1" applyFont="1" applyFill="1" applyBorder="1" applyAlignment="1">
      <alignment horizontal="center"/>
    </xf>
    <xf numFmtId="1" fontId="5" fillId="0" borderId="1" xfId="6" applyNumberFormat="1" applyFont="1" applyFill="1" applyBorder="1"/>
    <xf numFmtId="167" fontId="5" fillId="0" borderId="15" xfId="1" applyNumberFormat="1" applyFont="1" applyFill="1" applyBorder="1" applyAlignment="1">
      <alignment horizontal="right" vertical="center" shrinkToFit="1"/>
    </xf>
    <xf numFmtId="1" fontId="17" fillId="0" borderId="0" xfId="11" applyNumberFormat="1" applyFont="1" applyFill="1" applyAlignment="1" applyProtection="1">
      <alignment horizontal="left" vertical="center"/>
      <protection locked="0"/>
    </xf>
    <xf numFmtId="1" fontId="17" fillId="0" borderId="0" xfId="12" applyNumberFormat="1" applyFont="1" applyFill="1" applyAlignment="1" applyProtection="1">
      <alignment horizontal="center" vertical="center"/>
    </xf>
    <xf numFmtId="1" fontId="17" fillId="0" borderId="0" xfId="13" applyNumberFormat="1" applyFont="1" applyFill="1" applyAlignment="1" applyProtection="1">
      <alignment horizontal="left" vertical="center"/>
      <protection locked="0"/>
    </xf>
    <xf numFmtId="1" fontId="19" fillId="0" borderId="0" xfId="11" applyNumberFormat="1" applyFont="1" applyFill="1" applyAlignment="1" applyProtection="1">
      <alignment horizontal="right" vertical="center"/>
    </xf>
    <xf numFmtId="1" fontId="17" fillId="0" borderId="0" xfId="13" applyNumberFormat="1" applyFont="1" applyFill="1" applyAlignment="1" applyProtection="1">
      <alignment vertical="center"/>
    </xf>
    <xf numFmtId="1" fontId="17" fillId="0" borderId="0" xfId="11" applyNumberFormat="1" applyFont="1" applyFill="1" applyAlignment="1" applyProtection="1">
      <alignment horizontal="center" vertical="center" wrapText="1"/>
      <protection locked="0"/>
    </xf>
    <xf numFmtId="1" fontId="17" fillId="0" borderId="0" xfId="11" applyNumberFormat="1" applyFont="1" applyFill="1" applyAlignment="1" applyProtection="1">
      <alignment horizontal="left" vertical="center" wrapText="1"/>
      <protection locked="0"/>
    </xf>
    <xf numFmtId="1" fontId="19" fillId="0" borderId="0" xfId="11" applyNumberFormat="1" applyFont="1" applyFill="1" applyAlignment="1" applyProtection="1">
      <alignment horizontal="left" vertical="center"/>
      <protection locked="0"/>
    </xf>
    <xf numFmtId="1" fontId="19" fillId="0" borderId="0" xfId="11" applyNumberFormat="1" applyFont="1" applyFill="1" applyAlignment="1" applyProtection="1">
      <alignment horizontal="center" vertical="center" wrapText="1"/>
      <protection locked="0"/>
    </xf>
    <xf numFmtId="1" fontId="19" fillId="0" borderId="0" xfId="11" applyNumberFormat="1" applyFont="1" applyFill="1" applyAlignment="1" applyProtection="1">
      <alignment horizontal="left" vertical="center" wrapText="1"/>
      <protection locked="0"/>
    </xf>
    <xf numFmtId="1" fontId="19" fillId="0" borderId="0" xfId="13" applyNumberFormat="1" applyFont="1" applyFill="1" applyAlignment="1" applyProtection="1">
      <alignment vertical="center"/>
    </xf>
    <xf numFmtId="1" fontId="22" fillId="0" borderId="0" xfId="14" applyNumberFormat="1" applyFont="1" applyFill="1" applyAlignment="1" applyProtection="1">
      <alignment horizontal="center" vertical="top"/>
    </xf>
    <xf numFmtId="1" fontId="22" fillId="0" borderId="0" xfId="14" applyNumberFormat="1" applyFont="1" applyFill="1" applyAlignment="1" applyProtection="1">
      <alignment vertical="top"/>
    </xf>
    <xf numFmtId="172" fontId="22" fillId="0" borderId="39" xfId="15" applyNumberFormat="1" applyFont="1" applyBorder="1" applyAlignment="1" applyProtection="1">
      <alignment horizontal="center" vertical="top" wrapText="1"/>
      <protection locked="0"/>
    </xf>
    <xf numFmtId="173" fontId="22" fillId="0" borderId="39" xfId="15" applyNumberFormat="1" applyFont="1" applyBorder="1" applyAlignment="1" applyProtection="1">
      <alignment horizontal="center" vertical="top" wrapText="1"/>
      <protection locked="0"/>
    </xf>
    <xf numFmtId="172" fontId="22" fillId="0" borderId="0" xfId="15" applyNumberFormat="1" applyFont="1" applyFill="1" applyAlignment="1" applyProtection="1">
      <alignment horizontal="left" vertical="top" wrapText="1"/>
      <protection locked="0"/>
    </xf>
    <xf numFmtId="173" fontId="22" fillId="0" borderId="0" xfId="15" applyNumberFormat="1" applyFont="1" applyFill="1" applyAlignment="1" applyProtection="1">
      <alignment horizontal="center" vertical="top" wrapText="1"/>
      <protection locked="0"/>
    </xf>
    <xf numFmtId="1" fontId="22" fillId="0" borderId="0" xfId="11" applyNumberFormat="1" applyFont="1" applyFill="1" applyAlignment="1" applyProtection="1">
      <alignment horizontal="center" vertical="top" wrapText="1"/>
      <protection locked="0"/>
    </xf>
    <xf numFmtId="1" fontId="22" fillId="0" borderId="0" xfId="14" applyNumberFormat="1" applyFont="1" applyFill="1" applyAlignment="1" applyProtection="1">
      <alignment horizontal="center" vertical="top"/>
      <protection locked="0"/>
    </xf>
    <xf numFmtId="1" fontId="22" fillId="0" borderId="0" xfId="14" applyNumberFormat="1" applyFont="1" applyFill="1" applyAlignment="1" applyProtection="1">
      <alignment vertical="top" wrapText="1"/>
    </xf>
    <xf numFmtId="172" fontId="23" fillId="0" borderId="40" xfId="15" applyNumberFormat="1" applyFont="1" applyBorder="1" applyAlignment="1" applyProtection="1">
      <alignment horizontal="center" vertical="top" wrapText="1"/>
      <protection locked="0"/>
    </xf>
    <xf numFmtId="173" fontId="23" fillId="0" borderId="40" xfId="15" applyNumberFormat="1" applyFont="1" applyBorder="1" applyAlignment="1" applyProtection="1">
      <alignment horizontal="center" vertical="top" wrapText="1"/>
      <protection locked="0"/>
    </xf>
    <xf numFmtId="1" fontId="23" fillId="0" borderId="0" xfId="14" applyNumberFormat="1" applyFont="1" applyFill="1" applyAlignment="1" applyProtection="1">
      <alignment vertical="top"/>
    </xf>
    <xf numFmtId="172" fontId="23" fillId="0" borderId="0" xfId="15" applyNumberFormat="1" applyFont="1" applyFill="1" applyAlignment="1" applyProtection="1">
      <alignment horizontal="left" vertical="top" wrapText="1"/>
      <protection locked="0"/>
    </xf>
    <xf numFmtId="173" fontId="23" fillId="0" borderId="0" xfId="15" applyNumberFormat="1" applyFont="1" applyFill="1" applyAlignment="1" applyProtection="1">
      <alignment horizontal="center" vertical="top" wrapText="1"/>
      <protection locked="0"/>
    </xf>
    <xf numFmtId="1" fontId="23" fillId="0" borderId="0" xfId="14" applyNumberFormat="1" applyFont="1" applyFill="1" applyAlignment="1" applyProtection="1">
      <alignment horizontal="center" vertical="top"/>
    </xf>
    <xf numFmtId="1" fontId="25" fillId="5" borderId="41" xfId="11" applyNumberFormat="1" applyFont="1" applyFill="1" applyBorder="1" applyAlignment="1" applyProtection="1">
      <alignment vertical="center"/>
    </xf>
    <xf numFmtId="0" fontId="25" fillId="5" borderId="42" xfId="12" applyFont="1" applyFill="1" applyBorder="1" applyAlignment="1" applyProtection="1">
      <alignment horizontal="center" vertical="center"/>
    </xf>
    <xf numFmtId="1" fontId="25" fillId="0" borderId="0" xfId="12" applyNumberFormat="1" applyFont="1" applyFill="1" applyAlignment="1" applyProtection="1">
      <alignment vertical="center"/>
    </xf>
    <xf numFmtId="175" fontId="25" fillId="0" borderId="0" xfId="16" applyNumberFormat="1" applyFont="1" applyFill="1" applyAlignment="1">
      <alignment horizontal="right" vertical="center"/>
    </xf>
    <xf numFmtId="176" fontId="25" fillId="0" borderId="0" xfId="16" applyNumberFormat="1" applyFont="1" applyFill="1" applyAlignment="1">
      <alignment horizontal="right" vertical="center"/>
    </xf>
    <xf numFmtId="1" fontId="25" fillId="5" borderId="0" xfId="13" applyNumberFormat="1" applyFont="1" applyFill="1" applyAlignment="1" applyProtection="1">
      <alignment vertical="center"/>
    </xf>
    <xf numFmtId="0" fontId="25" fillId="5" borderId="46" xfId="17" applyFont="1" applyFill="1" applyBorder="1" applyAlignment="1" applyProtection="1">
      <alignment horizontal="center" vertical="center"/>
    </xf>
    <xf numFmtId="0" fontId="25" fillId="5" borderId="46" xfId="13" applyNumberFormat="1" applyFont="1" applyFill="1" applyBorder="1" applyAlignment="1" applyProtection="1">
      <alignment horizontal="center" vertical="center"/>
      <protection locked="0"/>
    </xf>
    <xf numFmtId="175" fontId="25" fillId="0" borderId="0" xfId="16" applyNumberFormat="1" applyFont="1" applyFill="1" applyAlignment="1" applyProtection="1">
      <alignment horizontal="right" vertical="center"/>
      <protection locked="0"/>
    </xf>
    <xf numFmtId="0" fontId="25" fillId="5" borderId="46" xfId="13" applyNumberFormat="1" applyFont="1" applyFill="1" applyBorder="1" applyAlignment="1" applyProtection="1">
      <alignment horizontal="center" vertical="center"/>
    </xf>
    <xf numFmtId="176" fontId="25" fillId="0" borderId="0" xfId="16" applyNumberFormat="1" applyFont="1" applyFill="1" applyAlignment="1" applyProtection="1">
      <alignment horizontal="right" vertical="center"/>
      <protection locked="0"/>
    </xf>
    <xf numFmtId="1" fontId="25" fillId="5" borderId="50" xfId="13" applyNumberFormat="1" applyFont="1" applyFill="1" applyBorder="1" applyAlignment="1" applyProtection="1">
      <alignment vertical="center"/>
    </xf>
    <xf numFmtId="0" fontId="25" fillId="5" borderId="51" xfId="13" applyNumberFormat="1" applyFont="1" applyFill="1" applyBorder="1" applyAlignment="1" applyProtection="1">
      <alignment horizontal="center" vertical="center"/>
    </xf>
    <xf numFmtId="1" fontId="25" fillId="6" borderId="55" xfId="13" applyNumberFormat="1" applyFont="1" applyFill="1" applyBorder="1" applyAlignment="1" applyProtection="1">
      <alignment vertical="center"/>
    </xf>
    <xf numFmtId="0" fontId="25" fillId="6" borderId="56" xfId="12" applyFont="1" applyFill="1" applyBorder="1" applyAlignment="1" applyProtection="1">
      <alignment horizontal="center" vertical="center"/>
    </xf>
    <xf numFmtId="1" fontId="25" fillId="6" borderId="0" xfId="13" applyNumberFormat="1" applyFont="1" applyFill="1" applyAlignment="1" applyProtection="1">
      <alignment vertical="center"/>
    </xf>
    <xf numFmtId="0" fontId="25" fillId="6" borderId="46" xfId="17" applyFont="1" applyFill="1" applyBorder="1" applyAlignment="1" applyProtection="1">
      <alignment horizontal="center" vertical="center"/>
    </xf>
    <xf numFmtId="0" fontId="25" fillId="6" borderId="46" xfId="13" applyNumberFormat="1" applyFont="1" applyFill="1" applyBorder="1" applyAlignment="1" applyProtection="1">
      <alignment horizontal="center" vertical="center"/>
      <protection locked="0"/>
    </xf>
    <xf numFmtId="0" fontId="25" fillId="6" borderId="46" xfId="13" applyNumberFormat="1" applyFont="1" applyFill="1" applyBorder="1" applyAlignment="1" applyProtection="1">
      <alignment horizontal="center" vertical="center"/>
    </xf>
    <xf numFmtId="1" fontId="25" fillId="0" borderId="60" xfId="13" applyNumberFormat="1" applyFont="1" applyFill="1" applyBorder="1" applyAlignment="1" applyProtection="1">
      <alignment vertical="center"/>
    </xf>
    <xf numFmtId="0" fontId="25" fillId="0" borderId="61" xfId="12" applyFont="1" applyFill="1" applyBorder="1" applyAlignment="1" applyProtection="1">
      <alignment horizontal="center" vertical="center"/>
    </xf>
    <xf numFmtId="1" fontId="22" fillId="0" borderId="0" xfId="12" applyNumberFormat="1" applyFont="1" applyFill="1" applyAlignment="1" applyProtection="1">
      <alignment vertical="center"/>
    </xf>
    <xf numFmtId="175" fontId="22" fillId="0" borderId="0" xfId="16" applyNumberFormat="1" applyFont="1" applyFill="1" applyAlignment="1">
      <alignment horizontal="right" vertical="center"/>
    </xf>
    <xf numFmtId="176" fontId="22" fillId="0" borderId="0" xfId="16" applyNumberFormat="1" applyFont="1" applyFill="1" applyAlignment="1">
      <alignment horizontal="right" vertical="center"/>
    </xf>
    <xf numFmtId="1" fontId="25" fillId="0" borderId="0" xfId="13" applyNumberFormat="1" applyFont="1" applyFill="1" applyAlignment="1" applyProtection="1">
      <alignment vertical="center"/>
    </xf>
    <xf numFmtId="0" fontId="25" fillId="0" borderId="46" xfId="17" applyFont="1" applyFill="1" applyBorder="1" applyAlignment="1" applyProtection="1">
      <alignment horizontal="center" vertical="center"/>
    </xf>
    <xf numFmtId="0" fontId="25" fillId="0" borderId="46" xfId="13" applyNumberFormat="1" applyFont="1" applyFill="1" applyBorder="1" applyAlignment="1" applyProtection="1">
      <alignment horizontal="center" vertical="center"/>
      <protection locked="0"/>
    </xf>
    <xf numFmtId="0" fontId="25" fillId="0" borderId="46" xfId="13" applyNumberFormat="1" applyFont="1" applyFill="1" applyBorder="1" applyAlignment="1" applyProtection="1">
      <alignment horizontal="center" vertical="center"/>
    </xf>
    <xf numFmtId="177" fontId="25" fillId="0" borderId="46" xfId="13" applyNumberFormat="1" applyFont="1" applyFill="1" applyBorder="1" applyAlignment="1" applyProtection="1">
      <alignment horizontal="center" vertical="center"/>
    </xf>
    <xf numFmtId="1" fontId="25" fillId="0" borderId="0" xfId="13" applyNumberFormat="1" applyFont="1" applyFill="1" applyAlignment="1" applyProtection="1"/>
    <xf numFmtId="177" fontId="25" fillId="0" borderId="46" xfId="13" applyNumberFormat="1" applyFont="1" applyFill="1" applyBorder="1" applyAlignment="1" applyProtection="1">
      <alignment horizontal="center"/>
    </xf>
    <xf numFmtId="1" fontId="22" fillId="0" borderId="0" xfId="12" applyNumberFormat="1" applyFont="1" applyFill="1" applyAlignment="1" applyProtection="1"/>
    <xf numFmtId="1" fontId="25" fillId="0" borderId="0" xfId="12" applyNumberFormat="1" applyFont="1" applyFill="1" applyAlignment="1" applyProtection="1"/>
    <xf numFmtId="0" fontId="27" fillId="0" borderId="0" xfId="15" applyFont="1" applyFill="1" applyAlignment="1">
      <alignment horizontal="left" wrapText="1"/>
    </xf>
    <xf numFmtId="175" fontId="24" fillId="0" borderId="0" xfId="15" applyNumberFormat="1" applyFont="1" applyFill="1" applyAlignment="1">
      <alignment horizontal="left" wrapText="1"/>
    </xf>
    <xf numFmtId="1" fontId="28" fillId="0" borderId="0" xfId="13" applyNumberFormat="1" applyFont="1" applyFill="1" applyAlignment="1" applyProtection="1"/>
    <xf numFmtId="175" fontId="22" fillId="0" borderId="0" xfId="13" applyNumberFormat="1" applyFont="1" applyAlignment="1" applyProtection="1">
      <alignment vertical="center"/>
    </xf>
    <xf numFmtId="1" fontId="22" fillId="0" borderId="0" xfId="18" applyNumberFormat="1" applyFont="1" applyFill="1" applyAlignment="1" applyProtection="1">
      <alignment horizontal="left" wrapText="1"/>
    </xf>
    <xf numFmtId="171" fontId="30" fillId="0" borderId="0" xfId="13" applyFont="1" applyAlignment="1" applyProtection="1">
      <alignment horizontal="justify"/>
    </xf>
    <xf numFmtId="1" fontId="22" fillId="0" borderId="0" xfId="12" applyNumberFormat="1" applyFont="1" applyFill="1" applyAlignment="1" applyProtection="1">
      <alignment horizontal="center"/>
    </xf>
    <xf numFmtId="1" fontId="22" fillId="0" borderId="0" xfId="13" applyNumberFormat="1" applyFont="1" applyFill="1" applyAlignment="1" applyProtection="1"/>
    <xf numFmtId="1" fontId="31" fillId="0" borderId="0" xfId="13" applyNumberFormat="1" applyFont="1" applyFill="1" applyAlignment="1" applyProtection="1"/>
    <xf numFmtId="177" fontId="31" fillId="0" borderId="61" xfId="12" applyNumberFormat="1" applyFont="1" applyFill="1" applyBorder="1" applyAlignment="1" applyProtection="1">
      <alignment horizontal="center"/>
    </xf>
    <xf numFmtId="1" fontId="31" fillId="0" borderId="0" xfId="12" applyNumberFormat="1" applyFont="1" applyFill="1" applyAlignment="1" applyProtection="1"/>
    <xf numFmtId="177" fontId="31" fillId="0" borderId="46" xfId="17" applyNumberFormat="1" applyFont="1" applyFill="1" applyBorder="1" applyAlignment="1" applyProtection="1">
      <alignment horizontal="center"/>
    </xf>
    <xf numFmtId="177" fontId="31" fillId="0" borderId="46" xfId="13" applyNumberFormat="1" applyFont="1" applyFill="1" applyBorder="1" applyAlignment="1" applyProtection="1">
      <alignment horizontal="center"/>
      <protection locked="0"/>
    </xf>
    <xf numFmtId="177" fontId="31" fillId="0" borderId="46" xfId="13" applyNumberFormat="1" applyFont="1" applyFill="1" applyBorder="1" applyAlignment="1" applyProtection="1">
      <alignment horizontal="center"/>
    </xf>
    <xf numFmtId="1" fontId="32" fillId="0" borderId="0" xfId="13" applyNumberFormat="1" applyFont="1" applyFill="1" applyAlignment="1" applyProtection="1"/>
    <xf numFmtId="177" fontId="32" fillId="0" borderId="61" xfId="12" applyNumberFormat="1" applyFont="1" applyFill="1" applyBorder="1" applyAlignment="1" applyProtection="1">
      <alignment horizontal="center"/>
    </xf>
    <xf numFmtId="1" fontId="32" fillId="0" borderId="0" xfId="12" applyNumberFormat="1" applyFont="1" applyFill="1" applyAlignment="1" applyProtection="1"/>
    <xf numFmtId="177" fontId="32" fillId="0" borderId="46" xfId="17" applyNumberFormat="1" applyFont="1" applyFill="1" applyBorder="1" applyAlignment="1" applyProtection="1">
      <alignment horizontal="center"/>
    </xf>
    <xf numFmtId="177" fontId="32" fillId="0" borderId="46" xfId="13" applyNumberFormat="1" applyFont="1" applyFill="1" applyBorder="1" applyAlignment="1" applyProtection="1">
      <alignment horizontal="center"/>
      <protection locked="0"/>
    </xf>
    <xf numFmtId="177" fontId="32" fillId="0" borderId="46" xfId="13" applyNumberFormat="1" applyFont="1" applyFill="1" applyBorder="1" applyAlignment="1" applyProtection="1">
      <alignment horizontal="center"/>
    </xf>
    <xf numFmtId="178" fontId="22" fillId="0" borderId="0" xfId="18" applyNumberFormat="1" applyFont="1" applyFill="1" applyAlignment="1" applyProtection="1">
      <alignment horizontal="left"/>
    </xf>
    <xf numFmtId="177" fontId="22" fillId="0" borderId="61" xfId="12" applyNumberFormat="1" applyFont="1" applyFill="1" applyBorder="1" applyAlignment="1" applyProtection="1">
      <alignment horizontal="center"/>
    </xf>
    <xf numFmtId="178" fontId="22" fillId="0" borderId="0" xfId="12" applyNumberFormat="1" applyFont="1" applyFill="1" applyAlignment="1" applyProtection="1"/>
    <xf numFmtId="177" fontId="22" fillId="0" borderId="46" xfId="17" applyNumberFormat="1" applyFont="1" applyFill="1" applyBorder="1" applyAlignment="1" applyProtection="1">
      <alignment horizontal="center"/>
    </xf>
    <xf numFmtId="1" fontId="22" fillId="0" borderId="0" xfId="18" applyNumberFormat="1" applyFont="1" applyFill="1" applyAlignment="1" applyProtection="1"/>
    <xf numFmtId="177" fontId="22" fillId="0" borderId="46" xfId="18" applyNumberFormat="1" applyFont="1" applyFill="1" applyBorder="1" applyAlignment="1" applyProtection="1">
      <alignment horizontal="center"/>
      <protection locked="0"/>
    </xf>
    <xf numFmtId="177" fontId="22" fillId="7" borderId="46" xfId="18" applyNumberFormat="1" applyFont="1" applyFill="1" applyBorder="1" applyAlignment="1" applyProtection="1">
      <alignment horizontal="center"/>
    </xf>
    <xf numFmtId="1" fontId="22" fillId="0" borderId="0" xfId="11" applyNumberFormat="1" applyFont="1" applyFill="1" applyAlignment="1" applyProtection="1"/>
    <xf numFmtId="1" fontId="22" fillId="0" borderId="0" xfId="13" applyNumberFormat="1" applyFont="1" applyFill="1" applyAlignment="1" applyProtection="1">
      <alignment horizontal="center"/>
    </xf>
    <xf numFmtId="1" fontId="22" fillId="7" borderId="0" xfId="18" applyNumberFormat="1" applyFont="1" applyFill="1" applyAlignment="1" applyProtection="1"/>
    <xf numFmtId="177" fontId="22" fillId="0" borderId="46" xfId="18" applyNumberFormat="1" applyFont="1" applyFill="1" applyBorder="1" applyAlignment="1" applyProtection="1">
      <alignment horizontal="center"/>
    </xf>
    <xf numFmtId="1" fontId="22" fillId="0" borderId="65" xfId="18" applyNumberFormat="1" applyFont="1" applyFill="1" applyBorder="1" applyAlignment="1" applyProtection="1"/>
    <xf numFmtId="177" fontId="22" fillId="7" borderId="66" xfId="18" applyNumberFormat="1" applyFont="1" applyFill="1" applyBorder="1" applyAlignment="1" applyProtection="1">
      <alignment horizontal="center"/>
    </xf>
    <xf numFmtId="177" fontId="22" fillId="0" borderId="46" xfId="12" applyNumberFormat="1" applyFont="1" applyFill="1" applyBorder="1" applyAlignment="1" applyProtection="1">
      <alignment horizontal="center"/>
    </xf>
    <xf numFmtId="177" fontId="22" fillId="0" borderId="66" xfId="18" applyNumberFormat="1" applyFont="1" applyFill="1" applyBorder="1" applyAlignment="1" applyProtection="1">
      <alignment horizontal="center"/>
    </xf>
    <xf numFmtId="3" fontId="25" fillId="5" borderId="43" xfId="16" applyNumberFormat="1" applyFont="1" applyFill="1" applyBorder="1" applyAlignment="1">
      <alignment horizontal="right" vertical="center"/>
    </xf>
    <xf numFmtId="3" fontId="25" fillId="5" borderId="44" xfId="16" applyNumberFormat="1" applyFont="1" applyFill="1" applyBorder="1" applyAlignment="1">
      <alignment horizontal="right" vertical="center"/>
    </xf>
    <xf numFmtId="3" fontId="25" fillId="5" borderId="45" xfId="16" applyNumberFormat="1" applyFont="1" applyFill="1" applyBorder="1" applyAlignment="1">
      <alignment horizontal="right" vertical="center"/>
    </xf>
    <xf numFmtId="3" fontId="25" fillId="5" borderId="47" xfId="16" applyNumberFormat="1" applyFont="1" applyFill="1" applyBorder="1" applyAlignment="1">
      <alignment horizontal="right" vertical="center"/>
    </xf>
    <xf numFmtId="3" fontId="25" fillId="5" borderId="48" xfId="16" applyNumberFormat="1" applyFont="1" applyFill="1" applyBorder="1" applyAlignment="1">
      <alignment horizontal="right" vertical="center"/>
    </xf>
    <xf numFmtId="3" fontId="25" fillId="5" borderId="49" xfId="16" applyNumberFormat="1" applyFont="1" applyFill="1" applyBorder="1" applyAlignment="1">
      <alignment horizontal="right" vertical="center"/>
    </xf>
    <xf numFmtId="3" fontId="25" fillId="5" borderId="47" xfId="16" applyNumberFormat="1" applyFont="1" applyFill="1" applyBorder="1" applyAlignment="1" applyProtection="1">
      <alignment horizontal="right" vertical="center"/>
      <protection locked="0"/>
    </xf>
    <xf numFmtId="3" fontId="25" fillId="5" borderId="48" xfId="16" applyNumberFormat="1" applyFont="1" applyFill="1" applyBorder="1" applyAlignment="1" applyProtection="1">
      <alignment horizontal="right" vertical="center"/>
      <protection locked="0"/>
    </xf>
    <xf numFmtId="3" fontId="25" fillId="5" borderId="49" xfId="16" applyNumberFormat="1" applyFont="1" applyFill="1" applyBorder="1" applyAlignment="1" applyProtection="1">
      <alignment horizontal="right" vertical="center"/>
      <protection locked="0"/>
    </xf>
    <xf numFmtId="3" fontId="25" fillId="5" borderId="52" xfId="16" applyNumberFormat="1" applyFont="1" applyFill="1" applyBorder="1" applyAlignment="1" applyProtection="1">
      <alignment horizontal="right" vertical="center"/>
      <protection locked="0"/>
    </xf>
    <xf numFmtId="3" fontId="25" fillId="5" borderId="53" xfId="16" applyNumberFormat="1" applyFont="1" applyFill="1" applyBorder="1" applyAlignment="1" applyProtection="1">
      <alignment horizontal="right" vertical="center"/>
      <protection locked="0"/>
    </xf>
    <xf numFmtId="3" fontId="25" fillId="5" borderId="54" xfId="16" applyNumberFormat="1" applyFont="1" applyFill="1" applyBorder="1" applyAlignment="1" applyProtection="1">
      <alignment horizontal="right" vertical="center"/>
      <protection locked="0"/>
    </xf>
    <xf numFmtId="3" fontId="25" fillId="6" borderId="57" xfId="16" applyNumberFormat="1" applyFont="1" applyFill="1" applyBorder="1" applyAlignment="1">
      <alignment horizontal="right" vertical="center"/>
    </xf>
    <xf numFmtId="3" fontId="25" fillId="6" borderId="58" xfId="16" applyNumberFormat="1" applyFont="1" applyFill="1" applyBorder="1" applyAlignment="1">
      <alignment horizontal="right" vertical="center"/>
    </xf>
    <xf numFmtId="3" fontId="25" fillId="6" borderId="59" xfId="16" applyNumberFormat="1" applyFont="1" applyFill="1" applyBorder="1" applyAlignment="1">
      <alignment horizontal="right" vertical="center"/>
    </xf>
    <xf numFmtId="3" fontId="25" fillId="6" borderId="47" xfId="16" applyNumberFormat="1" applyFont="1" applyFill="1" applyBorder="1" applyAlignment="1">
      <alignment horizontal="right" vertical="center"/>
    </xf>
    <xf numFmtId="3" fontId="25" fillId="6" borderId="48" xfId="16" applyNumberFormat="1" applyFont="1" applyFill="1" applyBorder="1" applyAlignment="1">
      <alignment horizontal="right" vertical="center"/>
    </xf>
    <xf numFmtId="3" fontId="25" fillId="6" borderId="49" xfId="16" applyNumberFormat="1" applyFont="1" applyFill="1" applyBorder="1" applyAlignment="1">
      <alignment horizontal="right" vertical="center"/>
    </xf>
    <xf numFmtId="3" fontId="25" fillId="6" borderId="47" xfId="16" applyNumberFormat="1" applyFont="1" applyFill="1" applyBorder="1" applyAlignment="1" applyProtection="1">
      <alignment horizontal="right" vertical="center"/>
      <protection locked="0"/>
    </xf>
    <xf numFmtId="3" fontId="25" fillId="6" borderId="48" xfId="16" applyNumberFormat="1" applyFont="1" applyFill="1" applyBorder="1" applyAlignment="1" applyProtection="1">
      <alignment horizontal="right" vertical="center"/>
      <protection locked="0"/>
    </xf>
    <xf numFmtId="3" fontId="25" fillId="6" borderId="49" xfId="16" applyNumberFormat="1" applyFont="1" applyFill="1" applyBorder="1" applyAlignment="1" applyProtection="1">
      <alignment horizontal="right" vertical="center"/>
      <protection locked="0"/>
    </xf>
    <xf numFmtId="3" fontId="22" fillId="0" borderId="62" xfId="16" applyNumberFormat="1" applyFont="1" applyFill="1" applyBorder="1" applyAlignment="1">
      <alignment horizontal="right" vertical="center"/>
    </xf>
    <xf numFmtId="3" fontId="22" fillId="0" borderId="63" xfId="16" applyNumberFormat="1" applyFont="1" applyFill="1" applyBorder="1" applyAlignment="1">
      <alignment horizontal="right" vertical="center"/>
    </xf>
    <xf numFmtId="3" fontId="22" fillId="0" borderId="64" xfId="16" applyNumberFormat="1" applyFont="1" applyFill="1" applyBorder="1" applyAlignment="1">
      <alignment horizontal="right" vertical="center"/>
    </xf>
    <xf numFmtId="3" fontId="22" fillId="0" borderId="47" xfId="16" applyNumberFormat="1" applyFont="1" applyFill="1" applyBorder="1" applyAlignment="1">
      <alignment horizontal="right" vertical="center"/>
    </xf>
    <xf numFmtId="3" fontId="22" fillId="0" borderId="48" xfId="16" applyNumberFormat="1" applyFont="1" applyFill="1" applyBorder="1" applyAlignment="1">
      <alignment horizontal="right" vertical="center"/>
    </xf>
    <xf numFmtId="3" fontId="22" fillId="0" borderId="49" xfId="16" applyNumberFormat="1" applyFont="1" applyFill="1" applyBorder="1" applyAlignment="1">
      <alignment horizontal="right" vertical="center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0" fillId="0" borderId="0" xfId="0" applyFont="1"/>
    <xf numFmtId="0" fontId="37" fillId="0" borderId="0" xfId="0" applyFont="1" applyAlignment="1">
      <alignment horizontal="center"/>
    </xf>
    <xf numFmtId="0" fontId="37" fillId="0" borderId="0" xfId="0" applyFont="1" applyAlignment="1">
      <alignment horizontal="left"/>
    </xf>
    <xf numFmtId="1" fontId="38" fillId="0" borderId="0" xfId="9" applyNumberFormat="1" applyFont="1" applyFill="1" applyBorder="1" applyAlignment="1" applyProtection="1">
      <alignment horizontal="left" vertical="center"/>
      <protection locked="0"/>
    </xf>
    <xf numFmtId="1" fontId="38" fillId="0" borderId="0" xfId="8" quotePrefix="1" applyNumberFormat="1" applyFont="1" applyFill="1" applyBorder="1" applyAlignment="1" applyProtection="1">
      <alignment horizontal="left" vertical="center"/>
      <protection locked="0"/>
    </xf>
    <xf numFmtId="1" fontId="39" fillId="0" borderId="0" xfId="9" applyNumberFormat="1" applyFont="1" applyFill="1" applyBorder="1" applyAlignment="1" applyProtection="1">
      <alignment horizontal="right" vertical="center"/>
    </xf>
    <xf numFmtId="1" fontId="10" fillId="0" borderId="0" xfId="8" applyNumberFormat="1" applyFont="1" applyFill="1" applyBorder="1" applyAlignment="1">
      <alignment vertical="center"/>
    </xf>
    <xf numFmtId="179" fontId="39" fillId="0" borderId="0" xfId="9" applyNumberFormat="1" applyFont="1" applyFill="1" applyBorder="1" applyAlignment="1" applyProtection="1">
      <alignment horizontal="right" vertical="center"/>
    </xf>
    <xf numFmtId="1" fontId="38" fillId="0" borderId="0" xfId="20" applyNumberFormat="1" applyFont="1" applyAlignment="1" applyProtection="1">
      <alignment horizontal="right" vertical="center"/>
      <protection locked="0"/>
    </xf>
    <xf numFmtId="1" fontId="38" fillId="0" borderId="0" xfId="9" applyNumberFormat="1" applyFont="1" applyFill="1" applyBorder="1" applyAlignment="1" applyProtection="1">
      <alignment horizontal="left" vertical="center" wrapText="1"/>
      <protection locked="0"/>
    </xf>
    <xf numFmtId="1" fontId="38" fillId="0" borderId="0" xfId="20" applyNumberFormat="1" applyFont="1" applyFill="1" applyBorder="1" applyAlignment="1" applyProtection="1">
      <alignment horizontal="right" vertical="center"/>
      <protection locked="0"/>
    </xf>
    <xf numFmtId="1" fontId="11" fillId="0" borderId="0" xfId="8" applyNumberFormat="1" applyFont="1" applyFill="1" applyBorder="1" applyAlignment="1">
      <alignment vertical="center"/>
    </xf>
    <xf numFmtId="1" fontId="39" fillId="0" borderId="0" xfId="9" applyNumberFormat="1" applyFont="1" applyFill="1" applyBorder="1" applyAlignment="1" applyProtection="1">
      <alignment horizontal="left" vertical="center"/>
      <protection locked="0"/>
    </xf>
    <xf numFmtId="1" fontId="39" fillId="0" borderId="0" xfId="9" applyNumberFormat="1" applyFont="1" applyFill="1" applyBorder="1" applyAlignment="1" applyProtection="1">
      <alignment horizontal="left" vertical="center" wrapText="1"/>
      <protection locked="0"/>
    </xf>
    <xf numFmtId="1" fontId="5" fillId="0" borderId="0" xfId="4" applyNumberFormat="1" applyFont="1" applyFill="1" applyBorder="1" applyAlignment="1">
      <alignment horizontal="center" vertical="center"/>
    </xf>
    <xf numFmtId="1" fontId="5" fillId="0" borderId="0" xfId="4" applyNumberFormat="1" applyFont="1" applyFill="1" applyBorder="1" applyAlignment="1">
      <alignment vertical="center"/>
    </xf>
    <xf numFmtId="168" fontId="40" fillId="0" borderId="68" xfId="0" applyNumberFormat="1" applyFont="1" applyBorder="1" applyAlignment="1" applyProtection="1">
      <alignment horizontal="center" vertical="top" wrapText="1"/>
      <protection locked="0"/>
    </xf>
    <xf numFmtId="169" fontId="40" fillId="0" borderId="69" xfId="0" applyNumberFormat="1" applyFont="1" applyBorder="1" applyAlignment="1" applyProtection="1">
      <alignment horizontal="center" vertical="top" wrapText="1"/>
      <protection locked="0"/>
    </xf>
    <xf numFmtId="168" fontId="43" fillId="0" borderId="70" xfId="0" applyNumberFormat="1" applyFont="1" applyBorder="1" applyAlignment="1" applyProtection="1">
      <alignment horizontal="center" vertical="top" wrapText="1"/>
      <protection locked="0"/>
    </xf>
    <xf numFmtId="168" fontId="40" fillId="0" borderId="0" xfId="0" applyNumberFormat="1" applyFont="1" applyFill="1" applyBorder="1" applyAlignment="1" applyProtection="1">
      <alignment horizontal="center" vertical="top" wrapText="1"/>
      <protection locked="0"/>
    </xf>
    <xf numFmtId="169" fontId="40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43" fillId="0" borderId="0" xfId="0" applyNumberFormat="1" applyFont="1" applyFill="1" applyBorder="1" applyAlignment="1" applyProtection="1">
      <alignment horizontal="center" vertical="top" wrapText="1"/>
      <protection locked="0"/>
    </xf>
    <xf numFmtId="168" fontId="40" fillId="0" borderId="6" xfId="0" applyNumberFormat="1" applyFont="1" applyBorder="1" applyAlignment="1" applyProtection="1">
      <alignment horizontal="center" vertical="top" wrapText="1"/>
      <protection locked="0"/>
    </xf>
    <xf numFmtId="169" fontId="40" fillId="0" borderId="6" xfId="0" applyNumberFormat="1" applyFont="1" applyBorder="1" applyAlignment="1" applyProtection="1">
      <alignment horizontal="center" vertical="top" wrapText="1"/>
      <protection locked="0"/>
    </xf>
    <xf numFmtId="1" fontId="5" fillId="0" borderId="6" xfId="4" applyNumberFormat="1" applyFont="1" applyFill="1" applyBorder="1" applyAlignment="1">
      <alignment horizontal="center" wrapText="1"/>
    </xf>
    <xf numFmtId="1" fontId="5" fillId="0" borderId="0" xfId="4" applyNumberFormat="1" applyFont="1" applyFill="1" applyBorder="1" applyAlignment="1">
      <alignment horizontal="center" vertical="top"/>
    </xf>
    <xf numFmtId="1" fontId="5" fillId="0" borderId="0" xfId="4" applyNumberFormat="1" applyFont="1" applyFill="1" applyBorder="1" applyAlignment="1">
      <alignment horizontal="center" wrapText="1"/>
    </xf>
    <xf numFmtId="1" fontId="40" fillId="0" borderId="0" xfId="4" applyNumberFormat="1" applyFont="1" applyFill="1" applyBorder="1" applyAlignment="1" applyProtection="1">
      <alignment horizontal="center"/>
      <protection locked="0"/>
    </xf>
    <xf numFmtId="1" fontId="5" fillId="0" borderId="0" xfId="4" applyNumberFormat="1" applyFont="1" applyFill="1" applyBorder="1" applyAlignment="1">
      <alignment horizontal="center"/>
    </xf>
    <xf numFmtId="1" fontId="5" fillId="0" borderId="0" xfId="4" applyNumberFormat="1" applyFont="1" applyFill="1" applyBorder="1" applyAlignment="1">
      <alignment wrapText="1"/>
    </xf>
    <xf numFmtId="169" fontId="41" fillId="0" borderId="7" xfId="0" applyNumberFormat="1" applyFont="1" applyBorder="1" applyAlignment="1" applyProtection="1">
      <alignment horizontal="centerContinuous" vertical="top" wrapText="1"/>
      <protection locked="0"/>
    </xf>
    <xf numFmtId="168" fontId="41" fillId="0" borderId="7" xfId="0" applyNumberFormat="1" applyFont="1" applyBorder="1" applyAlignment="1" applyProtection="1">
      <alignment horizontal="center" vertical="top" wrapText="1"/>
      <protection locked="0"/>
    </xf>
    <xf numFmtId="179" fontId="41" fillId="0" borderId="14" xfId="0" applyNumberFormat="1" applyFont="1" applyBorder="1" applyAlignment="1" applyProtection="1">
      <alignment horizontal="centerContinuous" vertical="top" wrapText="1"/>
      <protection locked="0"/>
    </xf>
    <xf numFmtId="1" fontId="6" fillId="0" borderId="0" xfId="4" applyNumberFormat="1" applyFont="1" applyFill="1" applyBorder="1" applyAlignment="1">
      <alignment vertical="top"/>
    </xf>
    <xf numFmtId="169" fontId="41" fillId="0" borderId="0" xfId="0" applyNumberFormat="1" applyFont="1" applyFill="1" applyBorder="1" applyAlignment="1" applyProtection="1">
      <alignment horizontal="centerContinuous" vertical="top" wrapText="1"/>
      <protection locked="0"/>
    </xf>
    <xf numFmtId="168" fontId="41" fillId="0" borderId="0" xfId="0" applyNumberFormat="1" applyFont="1" applyFill="1" applyBorder="1" applyAlignment="1" applyProtection="1">
      <alignment horizontal="center" vertical="top" wrapText="1"/>
      <protection locked="0"/>
    </xf>
    <xf numFmtId="179" fontId="41" fillId="0" borderId="0" xfId="0" applyNumberFormat="1" applyFont="1" applyFill="1" applyBorder="1" applyAlignment="1" applyProtection="1">
      <alignment horizontal="centerContinuous" vertical="top" wrapText="1"/>
      <protection locked="0"/>
    </xf>
    <xf numFmtId="1" fontId="6" fillId="0" borderId="0" xfId="4" applyNumberFormat="1" applyFont="1" applyFill="1" applyBorder="1" applyAlignment="1">
      <alignment horizontal="center"/>
    </xf>
    <xf numFmtId="1" fontId="6" fillId="0" borderId="0" xfId="4" applyNumberFormat="1" applyFont="1" applyFill="1" applyBorder="1" applyAlignment="1">
      <alignment horizontal="center" vertical="top"/>
    </xf>
    <xf numFmtId="1" fontId="47" fillId="8" borderId="71" xfId="9" applyNumberFormat="1" applyFont="1" applyFill="1" applyBorder="1" applyAlignment="1">
      <alignment horizontal="center" vertical="center"/>
    </xf>
    <xf numFmtId="3" fontId="47" fillId="8" borderId="19" xfId="1" applyNumberFormat="1" applyFont="1" applyFill="1" applyBorder="1" applyAlignment="1">
      <alignment horizontal="right" vertical="center"/>
    </xf>
    <xf numFmtId="3" fontId="47" fillId="8" borderId="20" xfId="1" applyNumberFormat="1" applyFont="1" applyFill="1" applyBorder="1" applyAlignment="1">
      <alignment horizontal="right" vertical="center"/>
    </xf>
    <xf numFmtId="178" fontId="47" fillId="8" borderId="21" xfId="1" applyNumberFormat="1" applyFont="1" applyFill="1" applyBorder="1" applyAlignment="1">
      <alignment horizontal="right" vertical="center"/>
    </xf>
    <xf numFmtId="1" fontId="7" fillId="0" borderId="0" xfId="6" applyNumberFormat="1" applyFont="1" applyFill="1" applyBorder="1" applyAlignment="1">
      <alignment vertical="center"/>
    </xf>
    <xf numFmtId="167" fontId="7" fillId="0" borderId="0" xfId="1" applyNumberFormat="1" applyFont="1" applyFill="1" applyBorder="1" applyAlignment="1">
      <alignment horizontal="right" vertical="center"/>
    </xf>
    <xf numFmtId="179" fontId="7" fillId="0" borderId="0" xfId="1" applyNumberFormat="1" applyFont="1" applyFill="1" applyBorder="1" applyAlignment="1">
      <alignment horizontal="right" vertical="center"/>
    </xf>
    <xf numFmtId="1" fontId="47" fillId="8" borderId="0" xfId="8" applyNumberFormat="1" applyFont="1" applyFill="1" applyBorder="1" applyAlignment="1">
      <alignment horizontal="center" vertical="center"/>
    </xf>
    <xf numFmtId="3" fontId="47" fillId="8" borderId="17" xfId="1" applyNumberFormat="1" applyFont="1" applyFill="1" applyBorder="1" applyAlignment="1" applyProtection="1">
      <alignment horizontal="right" vertical="center"/>
      <protection locked="0"/>
    </xf>
    <xf numFmtId="3" fontId="47" fillId="8" borderId="18" xfId="1" applyNumberFormat="1" applyFont="1" applyFill="1" applyBorder="1" applyAlignment="1" applyProtection="1">
      <alignment horizontal="right" vertical="center"/>
      <protection locked="0"/>
    </xf>
    <xf numFmtId="178" fontId="47" fillId="8" borderId="22" xfId="1" applyNumberFormat="1" applyFont="1" applyFill="1" applyBorder="1" applyAlignment="1" applyProtection="1">
      <alignment horizontal="right" vertical="center"/>
      <protection locked="0"/>
    </xf>
    <xf numFmtId="167" fontId="48" fillId="0" borderId="0" xfId="1" applyNumberFormat="1" applyFont="1" applyFill="1" applyBorder="1" applyAlignment="1" applyProtection="1">
      <alignment horizontal="right" vertical="center"/>
      <protection locked="0"/>
    </xf>
    <xf numFmtId="179" fontId="48" fillId="0" borderId="0" xfId="1" applyNumberFormat="1" applyFont="1" applyFill="1" applyBorder="1" applyAlignment="1" applyProtection="1">
      <alignment horizontal="right" vertical="center"/>
      <protection locked="0"/>
    </xf>
    <xf numFmtId="1" fontId="47" fillId="8" borderId="29" xfId="8" applyNumberFormat="1" applyFont="1" applyFill="1" applyBorder="1" applyAlignment="1">
      <alignment horizontal="center" vertical="center"/>
    </xf>
    <xf numFmtId="3" fontId="47" fillId="8" borderId="31" xfId="1" applyNumberFormat="1" applyFont="1" applyFill="1" applyBorder="1" applyAlignment="1">
      <alignment horizontal="right" vertical="center"/>
    </xf>
    <xf numFmtId="3" fontId="47" fillId="8" borderId="32" xfId="1" applyNumberFormat="1" applyFont="1" applyFill="1" applyBorder="1" applyAlignment="1">
      <alignment horizontal="right" vertical="center"/>
    </xf>
    <xf numFmtId="178" fontId="47" fillId="8" borderId="33" xfId="1" applyNumberFormat="1" applyFont="1" applyFill="1" applyBorder="1" applyAlignment="1">
      <alignment horizontal="right" vertical="center"/>
    </xf>
    <xf numFmtId="1" fontId="47" fillId="9" borderId="0" xfId="8" applyNumberFormat="1" applyFont="1" applyFill="1" applyBorder="1" applyAlignment="1">
      <alignment horizontal="center" vertical="center"/>
    </xf>
    <xf numFmtId="3" fontId="47" fillId="9" borderId="17" xfId="1" applyNumberFormat="1" applyFont="1" applyFill="1" applyBorder="1" applyAlignment="1">
      <alignment horizontal="right" vertical="center"/>
    </xf>
    <xf numFmtId="3" fontId="47" fillId="9" borderId="18" xfId="1" applyNumberFormat="1" applyFont="1" applyFill="1" applyBorder="1" applyAlignment="1">
      <alignment horizontal="right" vertical="center"/>
    </xf>
    <xf numFmtId="178" fontId="47" fillId="9" borderId="22" xfId="1" applyNumberFormat="1" applyFont="1" applyFill="1" applyBorder="1" applyAlignment="1">
      <alignment horizontal="right" vertical="center"/>
    </xf>
    <xf numFmtId="1" fontId="47" fillId="10" borderId="0" xfId="8" applyNumberFormat="1" applyFont="1" applyFill="1" applyBorder="1" applyAlignment="1">
      <alignment horizontal="center" vertical="center"/>
    </xf>
    <xf numFmtId="1" fontId="47" fillId="0" borderId="5" xfId="8" applyNumberFormat="1" applyFont="1" applyFill="1" applyBorder="1" applyAlignment="1">
      <alignment horizontal="center" vertical="center"/>
    </xf>
    <xf numFmtId="167" fontId="5" fillId="0" borderId="0" xfId="1" applyNumberFormat="1" applyFont="1" applyFill="1" applyBorder="1" applyAlignment="1">
      <alignment horizontal="right" vertical="center"/>
    </xf>
    <xf numFmtId="179" fontId="5" fillId="0" borderId="0" xfId="1" applyNumberFormat="1" applyFont="1" applyFill="1" applyBorder="1" applyAlignment="1">
      <alignment horizontal="right" vertical="center"/>
    </xf>
    <xf numFmtId="1" fontId="47" fillId="0" borderId="0" xfId="8" applyNumberFormat="1" applyFont="1" applyFill="1" applyBorder="1" applyAlignment="1">
      <alignment horizontal="center" vertical="center"/>
    </xf>
    <xf numFmtId="1" fontId="5" fillId="0" borderId="5" xfId="8" applyNumberFormat="1" applyFont="1" applyFill="1" applyBorder="1" applyAlignment="1">
      <alignment horizontal="center" vertical="center"/>
    </xf>
    <xf numFmtId="3" fontId="5" fillId="0" borderId="15" xfId="1" applyNumberFormat="1" applyFont="1" applyFill="1" applyBorder="1" applyAlignment="1">
      <alignment horizontal="right" vertical="center"/>
    </xf>
    <xf numFmtId="3" fontId="5" fillId="0" borderId="16" xfId="1" applyNumberFormat="1" applyFont="1" applyFill="1" applyBorder="1" applyAlignment="1">
      <alignment horizontal="right" vertical="center"/>
    </xf>
    <xf numFmtId="178" fontId="5" fillId="0" borderId="23" xfId="1" applyNumberFormat="1" applyFont="1" applyFill="1" applyBorder="1" applyAlignment="1">
      <alignment horizontal="right" vertical="center"/>
    </xf>
    <xf numFmtId="1" fontId="5" fillId="0" borderId="0" xfId="6" applyNumberFormat="1" applyFont="1" applyFill="1" applyBorder="1" applyAlignment="1">
      <alignment vertical="center"/>
    </xf>
    <xf numFmtId="1" fontId="5" fillId="0" borderId="0" xfId="8" applyNumberFormat="1" applyFont="1" applyFill="1" applyBorder="1" applyAlignment="1">
      <alignment horizontal="center" vertical="center"/>
    </xf>
    <xf numFmtId="3" fontId="5" fillId="0" borderId="17" xfId="1" applyNumberFormat="1" applyFont="1" applyFill="1" applyBorder="1" applyAlignment="1">
      <alignment horizontal="right" vertical="center"/>
    </xf>
    <xf numFmtId="3" fontId="5" fillId="0" borderId="18" xfId="1" applyNumberFormat="1" applyFont="1" applyFill="1" applyBorder="1" applyAlignment="1">
      <alignment horizontal="right" vertical="center"/>
    </xf>
    <xf numFmtId="178" fontId="5" fillId="0" borderId="22" xfId="1" applyNumberFormat="1" applyFont="1" applyFill="1" applyBorder="1" applyAlignment="1">
      <alignment horizontal="right" vertical="center"/>
    </xf>
    <xf numFmtId="3" fontId="49" fillId="0" borderId="17" xfId="1" applyNumberFormat="1" applyFont="1" applyFill="1" applyBorder="1" applyAlignment="1">
      <alignment horizontal="right" vertical="center"/>
    </xf>
    <xf numFmtId="1" fontId="47" fillId="9" borderId="5" xfId="8" applyNumberFormat="1" applyFont="1" applyFill="1" applyBorder="1" applyAlignment="1">
      <alignment horizontal="center" vertical="center"/>
    </xf>
    <xf numFmtId="3" fontId="47" fillId="9" borderId="15" xfId="1" applyNumberFormat="1" applyFont="1" applyFill="1" applyBorder="1" applyAlignment="1">
      <alignment horizontal="right" vertical="center"/>
    </xf>
    <xf numFmtId="3" fontId="47" fillId="9" borderId="16" xfId="1" applyNumberFormat="1" applyFont="1" applyFill="1" applyBorder="1" applyAlignment="1">
      <alignment horizontal="right" vertical="center"/>
    </xf>
    <xf numFmtId="178" fontId="47" fillId="9" borderId="23" xfId="1" applyNumberFormat="1" applyFont="1" applyFill="1" applyBorder="1" applyAlignment="1">
      <alignment horizontal="right" vertical="center"/>
    </xf>
    <xf numFmtId="1" fontId="5" fillId="0" borderId="0" xfId="8" applyNumberFormat="1" applyFont="1" applyFill="1" applyBorder="1" applyAlignment="1">
      <alignment horizontal="center" vertical="center" wrapText="1"/>
    </xf>
    <xf numFmtId="1" fontId="5" fillId="0" borderId="24" xfId="8" applyNumberFormat="1" applyFont="1" applyFill="1" applyBorder="1" applyAlignment="1">
      <alignment horizontal="center" vertical="center"/>
    </xf>
    <xf numFmtId="1" fontId="7" fillId="9" borderId="5" xfId="8" applyNumberFormat="1" applyFont="1" applyFill="1" applyBorder="1" applyAlignment="1">
      <alignment horizontal="center" vertical="center"/>
    </xf>
    <xf numFmtId="3" fontId="7" fillId="9" borderId="72" xfId="1" applyNumberFormat="1" applyFont="1" applyFill="1" applyBorder="1" applyAlignment="1">
      <alignment horizontal="right" vertical="center"/>
    </xf>
    <xf numFmtId="3" fontId="7" fillId="9" borderId="73" xfId="1" applyNumberFormat="1" applyFont="1" applyFill="1" applyBorder="1" applyAlignment="1">
      <alignment horizontal="right" vertical="center"/>
    </xf>
    <xf numFmtId="178" fontId="7" fillId="9" borderId="74" xfId="1" applyNumberFormat="1" applyFont="1" applyFill="1" applyBorder="1" applyAlignment="1">
      <alignment horizontal="right" vertical="center"/>
    </xf>
    <xf numFmtId="1" fontId="7" fillId="9" borderId="0" xfId="8" applyNumberFormat="1" applyFont="1" applyFill="1" applyBorder="1" applyAlignment="1">
      <alignment horizontal="center" vertical="center"/>
    </xf>
    <xf numFmtId="3" fontId="7" fillId="9" borderId="17" xfId="1" applyNumberFormat="1" applyFont="1" applyFill="1" applyBorder="1" applyAlignment="1">
      <alignment horizontal="right" vertical="center"/>
    </xf>
    <xf numFmtId="3" fontId="7" fillId="9" borderId="18" xfId="1" applyNumberFormat="1" applyFont="1" applyFill="1" applyBorder="1" applyAlignment="1">
      <alignment horizontal="right" vertical="center"/>
    </xf>
    <xf numFmtId="178" fontId="7" fillId="9" borderId="22" xfId="1" applyNumberFormat="1" applyFont="1" applyFill="1" applyBorder="1" applyAlignment="1">
      <alignment horizontal="right" vertical="center"/>
    </xf>
    <xf numFmtId="0" fontId="52" fillId="0" borderId="0" xfId="0" applyFont="1" applyBorder="1" applyAlignment="1">
      <alignment horizontal="left"/>
    </xf>
    <xf numFmtId="0" fontId="50" fillId="0" borderId="0" xfId="21" quotePrefix="1" applyFont="1" applyBorder="1" applyAlignment="1">
      <alignment horizontal="left"/>
    </xf>
    <xf numFmtId="179" fontId="50" fillId="0" borderId="0" xfId="21" quotePrefix="1" applyNumberFormat="1" applyFont="1" applyBorder="1" applyAlignment="1">
      <alignment horizontal="left"/>
    </xf>
    <xf numFmtId="1" fontId="53" fillId="0" borderId="0" xfId="8" applyNumberFormat="1" applyFont="1" applyFill="1" applyBorder="1"/>
    <xf numFmtId="0" fontId="50" fillId="0" borderId="0" xfId="21" quotePrefix="1" applyFont="1" applyFill="1" applyBorder="1" applyAlignment="1">
      <alignment horizontal="left"/>
    </xf>
    <xf numFmtId="179" fontId="50" fillId="0" borderId="0" xfId="21" quotePrefix="1" applyNumberFormat="1" applyFont="1" applyFill="1" applyBorder="1" applyAlignment="1">
      <alignment horizontal="left"/>
    </xf>
    <xf numFmtId="164" fontId="54" fillId="0" borderId="0" xfId="8" applyFont="1" applyAlignment="1">
      <alignment horizontal="justify"/>
    </xf>
    <xf numFmtId="179" fontId="5" fillId="0" borderId="0" xfId="6" applyNumberFormat="1" applyFont="1" applyFill="1" applyBorder="1"/>
    <xf numFmtId="1" fontId="55" fillId="0" borderId="0" xfId="8" applyNumberFormat="1" applyFont="1" applyFill="1" applyBorder="1"/>
    <xf numFmtId="165" fontId="55" fillId="0" borderId="3" xfId="6" applyNumberFormat="1" applyFont="1" applyFill="1" applyBorder="1"/>
    <xf numFmtId="1" fontId="55" fillId="0" borderId="0" xfId="6" applyNumberFormat="1" applyFont="1" applyFill="1" applyBorder="1"/>
    <xf numFmtId="179" fontId="55" fillId="0" borderId="0" xfId="6" applyNumberFormat="1" applyFont="1" applyFill="1" applyBorder="1"/>
    <xf numFmtId="165" fontId="55" fillId="0" borderId="2" xfId="5" applyNumberFormat="1" applyFont="1" applyFill="1" applyBorder="1"/>
    <xf numFmtId="165" fontId="55" fillId="0" borderId="2" xfId="8" applyNumberFormat="1" applyFont="1" applyFill="1" applyBorder="1" applyProtection="1">
      <protection locked="0"/>
    </xf>
    <xf numFmtId="165" fontId="55" fillId="0" borderId="2" xfId="8" applyNumberFormat="1" applyFont="1" applyFill="1" applyBorder="1"/>
    <xf numFmtId="1" fontId="56" fillId="0" borderId="0" xfId="8" applyNumberFormat="1" applyFont="1" applyFill="1" applyBorder="1"/>
    <xf numFmtId="165" fontId="56" fillId="0" borderId="3" xfId="6" applyNumberFormat="1" applyFont="1" applyFill="1" applyBorder="1"/>
    <xf numFmtId="1" fontId="56" fillId="0" borderId="0" xfId="6" applyNumberFormat="1" applyFont="1" applyFill="1" applyBorder="1"/>
    <xf numFmtId="179" fontId="56" fillId="0" borderId="0" xfId="6" applyNumberFormat="1" applyFont="1" applyFill="1" applyBorder="1"/>
    <xf numFmtId="165" fontId="56" fillId="0" borderId="2" xfId="5" applyNumberFormat="1" applyFont="1" applyFill="1" applyBorder="1"/>
    <xf numFmtId="165" fontId="56" fillId="0" borderId="2" xfId="8" applyNumberFormat="1" applyFont="1" applyFill="1" applyBorder="1" applyProtection="1">
      <protection locked="0"/>
    </xf>
    <xf numFmtId="165" fontId="56" fillId="0" borderId="2" xfId="8" applyNumberFormat="1" applyFont="1" applyFill="1" applyBorder="1"/>
    <xf numFmtId="1" fontId="57" fillId="0" borderId="0" xfId="8" applyNumberFormat="1" applyFont="1" applyFill="1" applyBorder="1"/>
    <xf numFmtId="165" fontId="57" fillId="0" borderId="3" xfId="6" applyNumberFormat="1" applyFont="1" applyFill="1" applyBorder="1"/>
    <xf numFmtId="1" fontId="57" fillId="0" borderId="0" xfId="6" applyNumberFormat="1" applyFont="1" applyFill="1" applyBorder="1"/>
    <xf numFmtId="179" fontId="57" fillId="0" borderId="0" xfId="6" applyNumberFormat="1" applyFont="1" applyFill="1" applyBorder="1"/>
    <xf numFmtId="1" fontId="57" fillId="0" borderId="1" xfId="8" applyNumberFormat="1" applyFont="1" applyFill="1" applyBorder="1"/>
    <xf numFmtId="165" fontId="57" fillId="0" borderId="34" xfId="6" applyNumberFormat="1" applyFont="1" applyFill="1" applyBorder="1"/>
    <xf numFmtId="1" fontId="57" fillId="0" borderId="1" xfId="6" applyNumberFormat="1" applyFont="1" applyFill="1" applyBorder="1"/>
    <xf numFmtId="179" fontId="57" fillId="0" borderId="1" xfId="6" applyNumberFormat="1" applyFont="1" applyFill="1" applyBorder="1"/>
    <xf numFmtId="165" fontId="57" fillId="0" borderId="2" xfId="6" applyNumberFormat="1" applyFont="1" applyFill="1" applyBorder="1"/>
    <xf numFmtId="1" fontId="58" fillId="0" borderId="0" xfId="8" applyNumberFormat="1" applyFont="1" applyFill="1" applyBorder="1"/>
    <xf numFmtId="165" fontId="58" fillId="0" borderId="2" xfId="8" applyNumberFormat="1" applyFont="1" applyFill="1" applyBorder="1"/>
    <xf numFmtId="1" fontId="58" fillId="0" borderId="0" xfId="6" applyNumberFormat="1" applyFont="1" applyFill="1" applyBorder="1"/>
    <xf numFmtId="179" fontId="58" fillId="0" borderId="0" xfId="6" applyNumberFormat="1" applyFont="1" applyFill="1" applyBorder="1"/>
    <xf numFmtId="1" fontId="59" fillId="0" borderId="0" xfId="8" applyNumberFormat="1" applyFont="1" applyFill="1" applyBorder="1"/>
    <xf numFmtId="165" fontId="59" fillId="0" borderId="3" xfId="6" applyNumberFormat="1" applyFont="1" applyFill="1" applyBorder="1"/>
    <xf numFmtId="1" fontId="59" fillId="0" borderId="0" xfId="6" applyNumberFormat="1" applyFont="1" applyFill="1" applyBorder="1"/>
    <xf numFmtId="179" fontId="59" fillId="0" borderId="0" xfId="6" applyNumberFormat="1" applyFont="1" applyFill="1" applyBorder="1"/>
    <xf numFmtId="1" fontId="59" fillId="0" borderId="1" xfId="8" applyNumberFormat="1" applyFont="1" applyFill="1" applyBorder="1"/>
    <xf numFmtId="165" fontId="59" fillId="0" borderId="34" xfId="6" applyNumberFormat="1" applyFont="1" applyFill="1" applyBorder="1"/>
    <xf numFmtId="165" fontId="59" fillId="0" borderId="2" xfId="6" applyNumberFormat="1" applyFont="1" applyFill="1" applyBorder="1"/>
    <xf numFmtId="1" fontId="60" fillId="0" borderId="0" xfId="8" applyNumberFormat="1" applyFont="1" applyFill="1" applyBorder="1"/>
    <xf numFmtId="165" fontId="60" fillId="0" borderId="2" xfId="8" applyNumberFormat="1" applyFont="1" applyFill="1" applyBorder="1"/>
    <xf numFmtId="1" fontId="60" fillId="0" borderId="0" xfId="6" applyNumberFormat="1" applyFont="1" applyFill="1" applyBorder="1"/>
    <xf numFmtId="179" fontId="60" fillId="0" borderId="0" xfId="6" applyNumberFormat="1" applyFont="1" applyFill="1" applyBorder="1"/>
    <xf numFmtId="169" fontId="41" fillId="0" borderId="14" xfId="0" applyNumberFormat="1" applyFont="1" applyBorder="1" applyAlignment="1" applyProtection="1">
      <alignment horizontal="centerContinuous" vertical="top" wrapText="1"/>
      <protection locked="0"/>
    </xf>
    <xf numFmtId="3" fontId="47" fillId="8" borderId="21" xfId="1" applyNumberFormat="1" applyFont="1" applyFill="1" applyBorder="1" applyAlignment="1">
      <alignment horizontal="right" vertical="center"/>
    </xf>
    <xf numFmtId="3" fontId="47" fillId="8" borderId="17" xfId="1" applyNumberFormat="1" applyFont="1" applyFill="1" applyBorder="1" applyAlignment="1">
      <alignment horizontal="right" vertical="center"/>
    </xf>
    <xf numFmtId="3" fontId="47" fillId="8" borderId="18" xfId="1" applyNumberFormat="1" applyFont="1" applyFill="1" applyBorder="1" applyAlignment="1">
      <alignment horizontal="right" vertical="center"/>
    </xf>
    <xf numFmtId="3" fontId="47" fillId="8" borderId="22" xfId="1" applyNumberFormat="1" applyFont="1" applyFill="1" applyBorder="1" applyAlignment="1">
      <alignment horizontal="right" vertical="center"/>
    </xf>
    <xf numFmtId="3" fontId="47" fillId="8" borderId="22" xfId="1" applyNumberFormat="1" applyFont="1" applyFill="1" applyBorder="1" applyAlignment="1" applyProtection="1">
      <alignment horizontal="right" vertical="center"/>
      <protection locked="0"/>
    </xf>
    <xf numFmtId="3" fontId="47" fillId="8" borderId="31" xfId="1" applyNumberFormat="1" applyFont="1" applyFill="1" applyBorder="1" applyAlignment="1" applyProtection="1">
      <alignment horizontal="right" vertical="center"/>
      <protection locked="0"/>
    </xf>
    <xf numFmtId="3" fontId="47" fillId="8" borderId="32" xfId="1" applyNumberFormat="1" applyFont="1" applyFill="1" applyBorder="1" applyAlignment="1" applyProtection="1">
      <alignment horizontal="right" vertical="center"/>
      <protection locked="0"/>
    </xf>
    <xf numFmtId="3" fontId="47" fillId="8" borderId="33" xfId="1" applyNumberFormat="1" applyFont="1" applyFill="1" applyBorder="1" applyAlignment="1" applyProtection="1">
      <alignment horizontal="right" vertical="center"/>
      <protection locked="0"/>
    </xf>
    <xf numFmtId="3" fontId="47" fillId="9" borderId="22" xfId="1" applyNumberFormat="1" applyFont="1" applyFill="1" applyBorder="1" applyAlignment="1">
      <alignment horizontal="right" vertical="center"/>
    </xf>
    <xf numFmtId="3" fontId="5" fillId="0" borderId="23" xfId="1" applyNumberFormat="1" applyFont="1" applyFill="1" applyBorder="1" applyAlignment="1">
      <alignment horizontal="right" vertical="center"/>
    </xf>
    <xf numFmtId="3" fontId="5" fillId="0" borderId="22" xfId="1" applyNumberFormat="1" applyFont="1" applyFill="1" applyBorder="1" applyAlignment="1">
      <alignment horizontal="right" vertical="center"/>
    </xf>
    <xf numFmtId="3" fontId="47" fillId="9" borderId="23" xfId="1" applyNumberFormat="1" applyFont="1" applyFill="1" applyBorder="1" applyAlignment="1">
      <alignment horizontal="right" vertical="center"/>
    </xf>
    <xf numFmtId="3" fontId="7" fillId="9" borderId="74" xfId="1" applyNumberFormat="1" applyFont="1" applyFill="1" applyBorder="1" applyAlignment="1">
      <alignment horizontal="right" vertical="center"/>
    </xf>
    <xf numFmtId="3" fontId="7" fillId="9" borderId="22" xfId="1" applyNumberFormat="1" applyFont="1" applyFill="1" applyBorder="1" applyAlignment="1">
      <alignment horizontal="right" vertical="center"/>
    </xf>
    <xf numFmtId="169" fontId="40" fillId="0" borderId="68" xfId="0" applyNumberFormat="1" applyFont="1" applyBorder="1" applyAlignment="1" applyProtection="1">
      <alignment horizontal="centerContinuous" vertical="center" wrapText="1"/>
      <protection locked="0"/>
    </xf>
    <xf numFmtId="169" fontId="40" fillId="0" borderId="69" xfId="0" applyNumberFormat="1" applyFont="1" applyBorder="1" applyAlignment="1" applyProtection="1">
      <alignment horizontal="centerContinuous" vertical="center" wrapText="1"/>
      <protection locked="0"/>
    </xf>
    <xf numFmtId="169" fontId="40" fillId="0" borderId="0" xfId="0" applyNumberFormat="1" applyFont="1" applyFill="1" applyBorder="1" applyAlignment="1" applyProtection="1">
      <alignment horizontal="centerContinuous" vertical="center" wrapText="1"/>
      <protection locked="0"/>
    </xf>
    <xf numFmtId="1" fontId="40" fillId="0" borderId="0" xfId="4" applyNumberFormat="1" applyFont="1" applyFill="1" applyBorder="1" applyAlignment="1" applyProtection="1">
      <alignment horizontal="center" vertical="center"/>
      <protection locked="0"/>
    </xf>
    <xf numFmtId="1" fontId="5" fillId="0" borderId="0" xfId="4" applyNumberFormat="1" applyFont="1" applyFill="1" applyBorder="1" applyAlignment="1">
      <alignment vertical="center" wrapText="1"/>
    </xf>
    <xf numFmtId="169" fontId="41" fillId="0" borderId="7" xfId="0" applyNumberFormat="1" applyFont="1" applyBorder="1" applyAlignment="1" applyProtection="1">
      <alignment horizontal="centerContinuous" vertical="center" wrapText="1"/>
      <protection locked="0"/>
    </xf>
    <xf numFmtId="169" fontId="41" fillId="0" borderId="14" xfId="0" applyNumberFormat="1" applyFont="1" applyBorder="1" applyAlignment="1" applyProtection="1">
      <alignment horizontal="centerContinuous" vertical="center" wrapText="1"/>
      <protection locked="0"/>
    </xf>
    <xf numFmtId="1" fontId="6" fillId="0" borderId="0" xfId="4" applyNumberFormat="1" applyFont="1" applyFill="1" applyBorder="1" applyAlignment="1">
      <alignment vertical="center"/>
    </xf>
    <xf numFmtId="169" fontId="41" fillId="0" borderId="0" xfId="0" applyNumberFormat="1" applyFont="1" applyFill="1" applyBorder="1" applyAlignment="1" applyProtection="1">
      <alignment horizontal="centerContinuous" vertical="center" wrapText="1"/>
      <protection locked="0"/>
    </xf>
    <xf numFmtId="1" fontId="6" fillId="0" borderId="0" xfId="4" applyNumberFormat="1" applyFont="1" applyFill="1" applyBorder="1" applyAlignment="1">
      <alignment horizontal="center" vertical="center"/>
    </xf>
    <xf numFmtId="1" fontId="7" fillId="8" borderId="71" xfId="9" applyNumberFormat="1" applyFont="1" applyFill="1" applyBorder="1" applyAlignment="1">
      <alignment horizontal="center" vertical="center"/>
    </xf>
    <xf numFmtId="167" fontId="7" fillId="8" borderId="20" xfId="1" applyNumberFormat="1" applyFont="1" applyFill="1" applyBorder="1" applyAlignment="1">
      <alignment horizontal="right" vertical="center"/>
    </xf>
    <xf numFmtId="167" fontId="7" fillId="8" borderId="19" xfId="1" applyNumberFormat="1" applyFont="1" applyFill="1" applyBorder="1" applyAlignment="1">
      <alignment horizontal="right" vertical="center"/>
    </xf>
    <xf numFmtId="167" fontId="7" fillId="8" borderId="21" xfId="1" applyNumberFormat="1" applyFont="1" applyFill="1" applyBorder="1" applyAlignment="1">
      <alignment horizontal="right" vertical="center"/>
    </xf>
    <xf numFmtId="1" fontId="7" fillId="8" borderId="0" xfId="8" applyNumberFormat="1" applyFont="1" applyFill="1" applyBorder="1" applyAlignment="1">
      <alignment horizontal="center" vertical="center"/>
    </xf>
    <xf numFmtId="167" fontId="7" fillId="8" borderId="18" xfId="1" applyNumberFormat="1" applyFont="1" applyFill="1" applyBorder="1" applyAlignment="1">
      <alignment horizontal="right" vertical="center"/>
    </xf>
    <xf numFmtId="167" fontId="7" fillId="8" borderId="17" xfId="1" applyNumberFormat="1" applyFont="1" applyFill="1" applyBorder="1" applyAlignment="1">
      <alignment horizontal="right" vertical="center"/>
    </xf>
    <xf numFmtId="167" fontId="7" fillId="8" borderId="22" xfId="1" applyNumberFormat="1" applyFont="1" applyFill="1" applyBorder="1" applyAlignment="1">
      <alignment horizontal="right" vertical="center"/>
    </xf>
    <xf numFmtId="167" fontId="48" fillId="8" borderId="18" xfId="1" applyNumberFormat="1" applyFont="1" applyFill="1" applyBorder="1" applyAlignment="1" applyProtection="1">
      <alignment horizontal="right" vertical="center"/>
      <protection locked="0"/>
    </xf>
    <xf numFmtId="167" fontId="48" fillId="8" borderId="17" xfId="1" applyNumberFormat="1" applyFont="1" applyFill="1" applyBorder="1" applyAlignment="1" applyProtection="1">
      <alignment horizontal="right" vertical="center"/>
      <protection locked="0"/>
    </xf>
    <xf numFmtId="167" fontId="48" fillId="8" borderId="22" xfId="1" applyNumberFormat="1" applyFont="1" applyFill="1" applyBorder="1" applyAlignment="1" applyProtection="1">
      <alignment horizontal="right" vertical="center"/>
      <protection locked="0"/>
    </xf>
    <xf numFmtId="1" fontId="7" fillId="8" borderId="29" xfId="8" applyNumberFormat="1" applyFont="1" applyFill="1" applyBorder="1" applyAlignment="1">
      <alignment horizontal="center" vertical="center"/>
    </xf>
    <xf numFmtId="167" fontId="48" fillId="8" borderId="32" xfId="1" applyNumberFormat="1" applyFont="1" applyFill="1" applyBorder="1" applyAlignment="1" applyProtection="1">
      <alignment horizontal="right" vertical="center"/>
      <protection locked="0"/>
    </xf>
    <xf numFmtId="167" fontId="48" fillId="8" borderId="31" xfId="1" applyNumberFormat="1" applyFont="1" applyFill="1" applyBorder="1" applyAlignment="1" applyProtection="1">
      <alignment horizontal="right" vertical="center"/>
      <protection locked="0"/>
    </xf>
    <xf numFmtId="167" fontId="48" fillId="8" borderId="33" xfId="1" applyNumberFormat="1" applyFont="1" applyFill="1" applyBorder="1" applyAlignment="1" applyProtection="1">
      <alignment horizontal="right" vertical="center"/>
      <protection locked="0"/>
    </xf>
    <xf numFmtId="167" fontId="7" fillId="9" borderId="18" xfId="1" applyNumberFormat="1" applyFont="1" applyFill="1" applyBorder="1" applyAlignment="1">
      <alignment horizontal="right" vertical="center"/>
    </xf>
    <xf numFmtId="167" fontId="7" fillId="9" borderId="17" xfId="1" applyNumberFormat="1" applyFont="1" applyFill="1" applyBorder="1" applyAlignment="1">
      <alignment horizontal="right" vertical="center"/>
    </xf>
    <xf numFmtId="167" fontId="7" fillId="9" borderId="22" xfId="1" applyNumberFormat="1" applyFont="1" applyFill="1" applyBorder="1" applyAlignment="1">
      <alignment horizontal="right" vertical="center"/>
    </xf>
    <xf numFmtId="1" fontId="7" fillId="10" borderId="0" xfId="8" applyNumberFormat="1" applyFont="1" applyFill="1" applyBorder="1" applyAlignment="1">
      <alignment horizontal="center" vertical="center"/>
    </xf>
    <xf numFmtId="167" fontId="5" fillId="0" borderId="23" xfId="1" applyNumberFormat="1" applyFont="1" applyFill="1" applyBorder="1" applyAlignment="1">
      <alignment horizontal="right" vertical="center"/>
    </xf>
    <xf numFmtId="167" fontId="5" fillId="0" borderId="22" xfId="1" applyNumberFormat="1" applyFont="1" applyFill="1" applyBorder="1" applyAlignment="1">
      <alignment horizontal="right" vertical="center"/>
    </xf>
    <xf numFmtId="167" fontId="7" fillId="9" borderId="16" xfId="1" applyNumberFormat="1" applyFont="1" applyFill="1" applyBorder="1" applyAlignment="1">
      <alignment horizontal="right" vertical="center"/>
    </xf>
    <xf numFmtId="167" fontId="7" fillId="9" borderId="15" xfId="1" applyNumberFormat="1" applyFont="1" applyFill="1" applyBorder="1" applyAlignment="1">
      <alignment horizontal="right" vertical="center"/>
    </xf>
    <xf numFmtId="167" fontId="7" fillId="9" borderId="23" xfId="1" applyNumberFormat="1" applyFont="1" applyFill="1" applyBorder="1" applyAlignment="1">
      <alignment horizontal="right" vertical="center"/>
    </xf>
    <xf numFmtId="167" fontId="5" fillId="0" borderId="28" xfId="1" applyNumberFormat="1" applyFont="1" applyFill="1" applyBorder="1" applyAlignment="1">
      <alignment horizontal="right" vertical="center"/>
    </xf>
    <xf numFmtId="0" fontId="62" fillId="0" borderId="0" xfId="21" quotePrefix="1" applyFont="1" applyBorder="1" applyAlignment="1">
      <alignment horizontal="left"/>
    </xf>
    <xf numFmtId="0" fontId="50" fillId="0" borderId="0" xfId="21" quotePrefix="1" applyFont="1" applyBorder="1" applyAlignment="1">
      <alignment horizontal="right"/>
    </xf>
    <xf numFmtId="0" fontId="50" fillId="0" borderId="0" xfId="21" quotePrefix="1" applyFont="1" applyFill="1" applyBorder="1" applyAlignment="1">
      <alignment horizontal="right"/>
    </xf>
    <xf numFmtId="1" fontId="7" fillId="0" borderId="0" xfId="6" applyNumberFormat="1" applyFont="1" applyFill="1" applyBorder="1"/>
    <xf numFmtId="165" fontId="63" fillId="0" borderId="3" xfId="6" applyNumberFormat="1" applyFont="1" applyFill="1" applyBorder="1"/>
    <xf numFmtId="165" fontId="63" fillId="0" borderId="0" xfId="6" applyNumberFormat="1" applyFont="1" applyFill="1" applyBorder="1"/>
    <xf numFmtId="165" fontId="63" fillId="0" borderId="2" xfId="5" applyNumberFormat="1" applyFont="1" applyFill="1" applyBorder="1"/>
    <xf numFmtId="165" fontId="63" fillId="0" borderId="0" xfId="5" applyNumberFormat="1" applyFont="1" applyFill="1" applyBorder="1"/>
    <xf numFmtId="165" fontId="63" fillId="0" borderId="2" xfId="8" applyNumberFormat="1" applyFont="1" applyFill="1" applyBorder="1" applyProtection="1">
      <protection locked="0"/>
    </xf>
    <xf numFmtId="165" fontId="63" fillId="0" borderId="0" xfId="8" applyNumberFormat="1" applyFont="1" applyFill="1" applyBorder="1" applyProtection="1">
      <protection locked="0"/>
    </xf>
    <xf numFmtId="165" fontId="63" fillId="0" borderId="2" xfId="8" applyNumberFormat="1" applyFont="1" applyFill="1" applyBorder="1"/>
    <xf numFmtId="165" fontId="63" fillId="0" borderId="0" xfId="8" applyNumberFormat="1" applyFont="1" applyFill="1" applyBorder="1"/>
    <xf numFmtId="165" fontId="64" fillId="0" borderId="3" xfId="6" applyNumberFormat="1" applyFont="1" applyFill="1" applyBorder="1"/>
    <xf numFmtId="165" fontId="64" fillId="0" borderId="0" xfId="6" applyNumberFormat="1" applyFont="1" applyFill="1" applyBorder="1"/>
    <xf numFmtId="165" fontId="64" fillId="0" borderId="2" xfId="5" applyNumberFormat="1" applyFont="1" applyFill="1" applyBorder="1"/>
    <xf numFmtId="165" fontId="64" fillId="0" borderId="0" xfId="5" applyNumberFormat="1" applyFont="1" applyFill="1" applyBorder="1"/>
    <xf numFmtId="165" fontId="64" fillId="0" borderId="2" xfId="8" applyNumberFormat="1" applyFont="1" applyFill="1" applyBorder="1" applyProtection="1">
      <protection locked="0"/>
    </xf>
    <xf numFmtId="165" fontId="64" fillId="0" borderId="0" xfId="8" applyNumberFormat="1" applyFont="1" applyFill="1" applyBorder="1" applyProtection="1">
      <protection locked="0"/>
    </xf>
    <xf numFmtId="165" fontId="64" fillId="0" borderId="2" xfId="8" applyNumberFormat="1" applyFont="1" applyFill="1" applyBorder="1"/>
    <xf numFmtId="165" fontId="64" fillId="0" borderId="0" xfId="8" applyNumberFormat="1" applyFont="1" applyFill="1" applyBorder="1"/>
    <xf numFmtId="165" fontId="65" fillId="0" borderId="3" xfId="6" applyNumberFormat="1" applyFont="1" applyFill="1" applyBorder="1"/>
    <xf numFmtId="165" fontId="65" fillId="0" borderId="0" xfId="6" applyNumberFormat="1" applyFont="1" applyFill="1" applyBorder="1"/>
    <xf numFmtId="165" fontId="65" fillId="0" borderId="34" xfId="6" applyNumberFormat="1" applyFont="1" applyFill="1" applyBorder="1"/>
    <xf numFmtId="165" fontId="65" fillId="0" borderId="1" xfId="6" applyNumberFormat="1" applyFont="1" applyFill="1" applyBorder="1"/>
    <xf numFmtId="165" fontId="65" fillId="0" borderId="2" xfId="6" applyNumberFormat="1" applyFont="1" applyFill="1" applyBorder="1"/>
    <xf numFmtId="165" fontId="66" fillId="0" borderId="2" xfId="8" applyNumberFormat="1" applyFont="1" applyFill="1" applyBorder="1"/>
    <xf numFmtId="165" fontId="66" fillId="0" borderId="0" xfId="8" applyNumberFormat="1" applyFont="1" applyFill="1" applyBorder="1"/>
    <xf numFmtId="165" fontId="67" fillId="0" borderId="3" xfId="6" applyNumberFormat="1" applyFont="1" applyFill="1" applyBorder="1"/>
    <xf numFmtId="165" fontId="67" fillId="0" borderId="0" xfId="6" applyNumberFormat="1" applyFont="1" applyFill="1" applyBorder="1"/>
    <xf numFmtId="165" fontId="67" fillId="0" borderId="34" xfId="6" applyNumberFormat="1" applyFont="1" applyFill="1" applyBorder="1"/>
    <xf numFmtId="165" fontId="67" fillId="0" borderId="2" xfId="6" applyNumberFormat="1" applyFont="1" applyFill="1" applyBorder="1"/>
    <xf numFmtId="165" fontId="68" fillId="0" borderId="2" xfId="8" applyNumberFormat="1" applyFont="1" applyFill="1" applyBorder="1"/>
    <xf numFmtId="165" fontId="68" fillId="0" borderId="0" xfId="8" applyNumberFormat="1" applyFont="1" applyFill="1" applyBorder="1"/>
    <xf numFmtId="1" fontId="51" fillId="0" borderId="0" xfId="8" applyNumberFormat="1" applyFont="1" applyFill="1" applyBorder="1" applyAlignment="1"/>
    <xf numFmtId="166" fontId="50" fillId="0" borderId="0" xfId="8" quotePrefix="1" applyNumberFormat="1" applyFont="1" applyFill="1" applyBorder="1" applyAlignment="1">
      <alignment horizontal="left"/>
    </xf>
    <xf numFmtId="1" fontId="70" fillId="0" borderId="0" xfId="8" applyNumberFormat="1" applyFont="1" applyFill="1" applyBorder="1" applyAlignment="1"/>
    <xf numFmtId="166" fontId="69" fillId="0" borderId="0" xfId="8" quotePrefix="1" applyNumberFormat="1" applyFont="1" applyFill="1" applyBorder="1" applyAlignment="1">
      <alignment horizontal="left"/>
    </xf>
    <xf numFmtId="179" fontId="69" fillId="0" borderId="0" xfId="8" quotePrefix="1" applyNumberFormat="1" applyFont="1" applyFill="1" applyBorder="1" applyAlignment="1">
      <alignment horizontal="left"/>
    </xf>
    <xf numFmtId="166" fontId="12" fillId="0" borderId="0" xfId="8" applyNumberFormat="1" applyFont="1" applyBorder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35" fillId="0" borderId="0" xfId="0" applyFont="1" applyAlignment="1">
      <alignment horizontal="left"/>
    </xf>
    <xf numFmtId="0" fontId="3" fillId="0" borderId="0" xfId="2" applyAlignment="1" applyProtection="1"/>
    <xf numFmtId="1" fontId="3" fillId="0" borderId="0" xfId="2" applyNumberFormat="1" applyFill="1" applyAlignment="1" applyProtection="1">
      <alignment horizontal="left" vertical="center"/>
      <protection locked="0"/>
    </xf>
    <xf numFmtId="1" fontId="3" fillId="0" borderId="0" xfId="2" applyNumberFormat="1" applyFill="1" applyAlignment="1" applyProtection="1">
      <alignment horizontal="left" vertical="center" wrapText="1"/>
      <protection locked="0"/>
    </xf>
    <xf numFmtId="1" fontId="3" fillId="0" borderId="0" xfId="2" applyNumberFormat="1" applyFill="1" applyBorder="1" applyAlignment="1" applyProtection="1">
      <alignment vertical="center"/>
    </xf>
    <xf numFmtId="1" fontId="3" fillId="0" borderId="0" xfId="2" applyNumberFormat="1" applyFill="1" applyBorder="1" applyAlignment="1" applyProtection="1">
      <alignment horizontal="left" vertical="center"/>
      <protection locked="0"/>
    </xf>
    <xf numFmtId="1" fontId="3" fillId="0" borderId="0" xfId="2" applyNumberFormat="1" applyFill="1" applyBorder="1" applyAlignment="1" applyProtection="1">
      <alignment horizontal="left" vertical="center" wrapText="1"/>
      <protection locked="0"/>
    </xf>
    <xf numFmtId="1" fontId="22" fillId="0" borderId="60" xfId="13" applyNumberFormat="1" applyFont="1" applyFill="1" applyBorder="1" applyAlignment="1" applyProtection="1">
      <alignment vertical="center"/>
    </xf>
    <xf numFmtId="0" fontId="22" fillId="0" borderId="61" xfId="12" applyFont="1" applyFill="1" applyBorder="1" applyAlignment="1" applyProtection="1">
      <alignment horizontal="center" vertical="center"/>
    </xf>
    <xf numFmtId="1" fontId="22" fillId="0" borderId="0" xfId="13" applyNumberFormat="1" applyFont="1" applyFill="1" applyAlignment="1" applyProtection="1">
      <alignment vertical="center"/>
    </xf>
    <xf numFmtId="0" fontId="22" fillId="0" borderId="46" xfId="17" applyFont="1" applyFill="1" applyBorder="1" applyAlignment="1" applyProtection="1">
      <alignment horizontal="center" vertical="center"/>
    </xf>
    <xf numFmtId="0" fontId="22" fillId="0" borderId="46" xfId="13" applyNumberFormat="1" applyFont="1" applyFill="1" applyBorder="1" applyAlignment="1" applyProtection="1">
      <alignment horizontal="center" vertical="center"/>
      <protection locked="0"/>
    </xf>
    <xf numFmtId="0" fontId="22" fillId="0" borderId="46" xfId="13" applyNumberFormat="1" applyFont="1" applyFill="1" applyBorder="1" applyAlignment="1" applyProtection="1">
      <alignment horizontal="center" vertical="center"/>
    </xf>
    <xf numFmtId="1" fontId="47" fillId="0" borderId="24" xfId="8" applyNumberFormat="1" applyFont="1" applyFill="1" applyBorder="1" applyAlignment="1">
      <alignment vertical="center"/>
    </xf>
    <xf numFmtId="0" fontId="47" fillId="0" borderId="25" xfId="6" applyNumberFormat="1" applyFont="1" applyFill="1" applyBorder="1" applyAlignment="1">
      <alignment horizontal="center" vertical="center"/>
    </xf>
    <xf numFmtId="167" fontId="47" fillId="0" borderId="26" xfId="1" applyNumberFormat="1" applyFont="1" applyFill="1" applyBorder="1" applyAlignment="1">
      <alignment horizontal="right" vertical="center"/>
    </xf>
    <xf numFmtId="167" fontId="47" fillId="0" borderId="27" xfId="1" applyNumberFormat="1" applyFont="1" applyFill="1" applyBorder="1" applyAlignment="1">
      <alignment horizontal="right" vertical="center"/>
    </xf>
    <xf numFmtId="170" fontId="47" fillId="0" borderId="28" xfId="1" applyNumberFormat="1" applyFont="1" applyFill="1" applyBorder="1" applyAlignment="1">
      <alignment horizontal="right" vertical="center"/>
    </xf>
    <xf numFmtId="1" fontId="47" fillId="0" borderId="0" xfId="8" applyNumberFormat="1" applyFont="1" applyFill="1" applyBorder="1" applyAlignment="1">
      <alignment vertical="center"/>
    </xf>
    <xf numFmtId="0" fontId="47" fillId="0" borderId="2" xfId="5" applyNumberFormat="1" applyFont="1" applyFill="1" applyBorder="1" applyAlignment="1">
      <alignment horizontal="center" vertical="center"/>
    </xf>
    <xf numFmtId="167" fontId="47" fillId="0" borderId="17" xfId="1" applyNumberFormat="1" applyFont="1" applyFill="1" applyBorder="1" applyAlignment="1">
      <alignment horizontal="right" vertical="center"/>
    </xf>
    <xf numFmtId="167" fontId="47" fillId="0" borderId="18" xfId="1" applyNumberFormat="1" applyFont="1" applyFill="1" applyBorder="1" applyAlignment="1">
      <alignment horizontal="right" vertical="center"/>
    </xf>
    <xf numFmtId="170" fontId="47" fillId="0" borderId="22" xfId="1" applyNumberFormat="1" applyFont="1" applyFill="1" applyBorder="1" applyAlignment="1">
      <alignment horizontal="right" vertical="center"/>
    </xf>
    <xf numFmtId="0" fontId="47" fillId="0" borderId="2" xfId="8" applyNumberFormat="1" applyFont="1" applyFill="1" applyBorder="1" applyAlignment="1" applyProtection="1">
      <alignment horizontal="center" vertical="center"/>
      <protection locked="0"/>
    </xf>
    <xf numFmtId="0" fontId="47" fillId="0" borderId="2" xfId="8" applyNumberFormat="1" applyFont="1" applyFill="1" applyBorder="1" applyAlignment="1">
      <alignment horizontal="center" vertical="center"/>
    </xf>
    <xf numFmtId="3" fontId="47" fillId="0" borderId="15" xfId="1" applyNumberFormat="1" applyFont="1" applyFill="1" applyBorder="1" applyAlignment="1">
      <alignment horizontal="right" vertical="center"/>
    </xf>
    <xf numFmtId="3" fontId="47" fillId="0" borderId="16" xfId="1" applyNumberFormat="1" applyFont="1" applyFill="1" applyBorder="1" applyAlignment="1">
      <alignment horizontal="right" vertical="center"/>
    </xf>
    <xf numFmtId="3" fontId="72" fillId="0" borderId="16" xfId="1" applyNumberFormat="1" applyFont="1" applyFill="1" applyBorder="1" applyAlignment="1">
      <alignment horizontal="right" vertical="center"/>
    </xf>
    <xf numFmtId="178" fontId="47" fillId="0" borderId="23" xfId="1" applyNumberFormat="1" applyFont="1" applyFill="1" applyBorder="1" applyAlignment="1">
      <alignment horizontal="right" vertical="center"/>
    </xf>
    <xf numFmtId="3" fontId="47" fillId="0" borderId="17" xfId="1" applyNumberFormat="1" applyFont="1" applyFill="1" applyBorder="1" applyAlignment="1">
      <alignment horizontal="right" vertical="center"/>
    </xf>
    <xf numFmtId="3" fontId="47" fillId="0" borderId="18" xfId="1" applyNumberFormat="1" applyFont="1" applyFill="1" applyBorder="1" applyAlignment="1">
      <alignment horizontal="right" vertical="center"/>
    </xf>
    <xf numFmtId="178" fontId="47" fillId="0" borderId="22" xfId="1" applyNumberFormat="1" applyFont="1" applyFill="1" applyBorder="1" applyAlignment="1">
      <alignment horizontal="right" vertical="center"/>
    </xf>
    <xf numFmtId="3" fontId="72" fillId="0" borderId="15" xfId="1" applyNumberFormat="1" applyFont="1" applyFill="1" applyBorder="1" applyAlignment="1">
      <alignment horizontal="right" vertical="center"/>
    </xf>
    <xf numFmtId="178" fontId="72" fillId="0" borderId="23" xfId="1" applyNumberFormat="1" applyFont="1" applyFill="1" applyBorder="1" applyAlignment="1">
      <alignment horizontal="right" vertical="center"/>
    </xf>
    <xf numFmtId="3" fontId="72" fillId="0" borderId="17" xfId="1" applyNumberFormat="1" applyFont="1" applyFill="1" applyBorder="1" applyAlignment="1">
      <alignment horizontal="right" vertical="center"/>
    </xf>
    <xf numFmtId="3" fontId="72" fillId="0" borderId="18" xfId="1" applyNumberFormat="1" applyFont="1" applyFill="1" applyBorder="1" applyAlignment="1">
      <alignment horizontal="right" vertical="center"/>
    </xf>
    <xf numFmtId="178" fontId="72" fillId="0" borderId="22" xfId="1" applyNumberFormat="1" applyFont="1" applyFill="1" applyBorder="1" applyAlignment="1">
      <alignment horizontal="right" vertical="center"/>
    </xf>
    <xf numFmtId="3" fontId="73" fillId="0" borderId="16" xfId="1" applyNumberFormat="1" applyFont="1" applyFill="1" applyBorder="1" applyAlignment="1">
      <alignment horizontal="right" vertical="center"/>
    </xf>
    <xf numFmtId="3" fontId="72" fillId="0" borderId="23" xfId="1" applyNumberFormat="1" applyFont="1" applyFill="1" applyBorder="1" applyAlignment="1">
      <alignment horizontal="right" vertical="center"/>
    </xf>
    <xf numFmtId="3" fontId="47" fillId="0" borderId="22" xfId="1" applyNumberFormat="1" applyFont="1" applyFill="1" applyBorder="1" applyAlignment="1">
      <alignment horizontal="right" vertical="center"/>
    </xf>
    <xf numFmtId="3" fontId="47" fillId="0" borderId="23" xfId="1" applyNumberFormat="1" applyFont="1" applyFill="1" applyBorder="1" applyAlignment="1">
      <alignment horizontal="right" vertical="center"/>
    </xf>
    <xf numFmtId="3" fontId="72" fillId="0" borderId="22" xfId="1" applyNumberFormat="1" applyFont="1" applyFill="1" applyBorder="1" applyAlignment="1">
      <alignment horizontal="right" vertical="center"/>
    </xf>
    <xf numFmtId="3" fontId="73" fillId="0" borderId="23" xfId="1" applyNumberFormat="1" applyFont="1" applyFill="1" applyBorder="1" applyAlignment="1">
      <alignment horizontal="right" vertical="center"/>
    </xf>
    <xf numFmtId="167" fontId="47" fillId="0" borderId="16" xfId="1" applyNumberFormat="1" applyFont="1" applyFill="1" applyBorder="1" applyAlignment="1">
      <alignment horizontal="right" vertical="center"/>
    </xf>
    <xf numFmtId="167" fontId="47" fillId="0" borderId="15" xfId="1" applyNumberFormat="1" applyFont="1" applyFill="1" applyBorder="1" applyAlignment="1">
      <alignment horizontal="right" vertical="center"/>
    </xf>
    <xf numFmtId="167" fontId="47" fillId="0" borderId="23" xfId="1" applyNumberFormat="1" applyFont="1" applyFill="1" applyBorder="1" applyAlignment="1">
      <alignment horizontal="right" vertical="center"/>
    </xf>
    <xf numFmtId="167" fontId="47" fillId="0" borderId="22" xfId="1" applyNumberFormat="1" applyFont="1" applyFill="1" applyBorder="1" applyAlignment="1">
      <alignment horizontal="right" vertical="center"/>
    </xf>
    <xf numFmtId="166" fontId="74" fillId="0" borderId="0" xfId="2" quotePrefix="1" applyNumberFormat="1" applyFont="1" applyBorder="1" applyAlignment="1" applyProtection="1">
      <alignment horizontal="left"/>
    </xf>
    <xf numFmtId="179" fontId="74" fillId="0" borderId="0" xfId="2" quotePrefix="1" applyNumberFormat="1" applyFont="1" applyBorder="1" applyAlignment="1" applyProtection="1">
      <alignment horizontal="left"/>
    </xf>
    <xf numFmtId="1" fontId="74" fillId="0" borderId="0" xfId="2" applyNumberFormat="1" applyFont="1" applyFill="1" applyBorder="1" applyAlignment="1" applyProtection="1">
      <alignment horizontal="right" wrapText="1"/>
    </xf>
    <xf numFmtId="1" fontId="75" fillId="0" borderId="0" xfId="19" applyNumberFormat="1" applyFont="1" applyFill="1" applyAlignment="1">
      <alignment horizontal="center" wrapText="1"/>
    </xf>
    <xf numFmtId="167" fontId="5" fillId="0" borderId="16" xfId="1" applyNumberFormat="1" applyFont="1" applyFill="1" applyBorder="1" applyAlignment="1">
      <alignment horizontal="right" vertical="center"/>
    </xf>
    <xf numFmtId="167" fontId="5" fillId="0" borderId="18" xfId="1" applyNumberFormat="1" applyFont="1" applyFill="1" applyBorder="1" applyAlignment="1">
      <alignment horizontal="right" vertical="center"/>
    </xf>
    <xf numFmtId="167" fontId="7" fillId="2" borderId="20" xfId="1" applyNumberFormat="1" applyFont="1" applyFill="1" applyBorder="1" applyAlignment="1">
      <alignment horizontal="right" vertical="center"/>
    </xf>
    <xf numFmtId="167" fontId="7" fillId="2" borderId="18" xfId="1" applyNumberFormat="1" applyFont="1" applyFill="1" applyBorder="1" applyAlignment="1">
      <alignment horizontal="right" vertical="center"/>
    </xf>
    <xf numFmtId="167" fontId="7" fillId="3" borderId="27" xfId="1" applyNumberFormat="1" applyFont="1" applyFill="1" applyBorder="1" applyAlignment="1">
      <alignment horizontal="right" vertical="center"/>
    </xf>
    <xf numFmtId="167" fontId="7" fillId="3" borderId="18" xfId="1" applyNumberFormat="1" applyFont="1" applyFill="1" applyBorder="1" applyAlignment="1">
      <alignment horizontal="right" vertical="center"/>
    </xf>
    <xf numFmtId="167" fontId="7" fillId="3" borderId="32" xfId="1" applyNumberFormat="1" applyFont="1" applyFill="1" applyBorder="1" applyAlignment="1">
      <alignment horizontal="right" vertical="center"/>
    </xf>
    <xf numFmtId="167" fontId="5" fillId="0" borderId="16" xfId="1" applyNumberFormat="1" applyFont="1" applyFill="1" applyBorder="1" applyAlignment="1">
      <alignment horizontal="right" vertical="center" indent="1"/>
    </xf>
    <xf numFmtId="167" fontId="5" fillId="0" borderId="18" xfId="1" applyNumberFormat="1" applyFont="1" applyFill="1" applyBorder="1" applyAlignment="1">
      <alignment horizontal="right" vertical="center" indent="1"/>
    </xf>
    <xf numFmtId="167" fontId="7" fillId="2" borderId="18" xfId="1" applyNumberFormat="1" applyFont="1" applyFill="1" applyBorder="1" applyAlignment="1" applyProtection="1">
      <alignment horizontal="right" vertical="center"/>
      <protection locked="0"/>
    </xf>
    <xf numFmtId="0" fontId="18" fillId="0" borderId="0" xfId="15" applyFill="1"/>
    <xf numFmtId="175" fontId="24" fillId="0" borderId="0" xfId="15" applyNumberFormat="1" applyFont="1" applyAlignment="1">
      <alignment horizontal="left" wrapText="1"/>
    </xf>
    <xf numFmtId="1" fontId="22" fillId="0" borderId="35" xfId="14" applyNumberFormat="1" applyFont="1" applyFill="1" applyBorder="1" applyAlignment="1" applyProtection="1">
      <alignment horizontal="center" vertical="center" wrapText="1"/>
    </xf>
    <xf numFmtId="1" fontId="22" fillId="0" borderId="36" xfId="14" applyNumberFormat="1" applyFont="1" applyFill="1" applyBorder="1" applyAlignment="1" applyProtection="1">
      <alignment horizontal="center" vertical="center" wrapText="1"/>
    </xf>
    <xf numFmtId="166" fontId="8" fillId="0" borderId="0" xfId="10" applyNumberFormat="1" applyFont="1" applyBorder="1" applyAlignment="1">
      <alignment horizontal="left" wrapText="1"/>
    </xf>
    <xf numFmtId="1" fontId="5" fillId="0" borderId="4" xfId="4" applyNumberFormat="1" applyFont="1" applyFill="1" applyBorder="1" applyAlignment="1">
      <alignment horizontal="center" vertical="center" wrapText="1"/>
    </xf>
    <xf numFmtId="1" fontId="5" fillId="0" borderId="2" xfId="4" applyNumberFormat="1" applyFont="1" applyFill="1" applyBorder="1" applyAlignment="1">
      <alignment horizontal="center" vertical="center" wrapText="1"/>
    </xf>
    <xf numFmtId="1" fontId="5" fillId="0" borderId="8" xfId="4" applyNumberFormat="1" applyFont="1" applyFill="1" applyBorder="1" applyAlignment="1">
      <alignment horizontal="center" vertical="center" wrapText="1"/>
    </xf>
    <xf numFmtId="1" fontId="5" fillId="0" borderId="9" xfId="4" applyNumberFormat="1" applyFont="1" applyFill="1" applyBorder="1" applyAlignment="1">
      <alignment horizontal="center" vertical="center" wrapText="1"/>
    </xf>
    <xf numFmtId="1" fontId="5" fillId="0" borderId="6" xfId="4" applyNumberFormat="1" applyFont="1" applyFill="1" applyBorder="1" applyAlignment="1">
      <alignment horizontal="center" vertical="center" wrapText="1"/>
    </xf>
    <xf numFmtId="1" fontId="5" fillId="0" borderId="7" xfId="4" applyNumberFormat="1" applyFont="1" applyFill="1" applyBorder="1" applyAlignment="1">
      <alignment horizontal="center" vertical="center" wrapText="1"/>
    </xf>
    <xf numFmtId="1" fontId="40" fillId="0" borderId="0" xfId="9" applyNumberFormat="1" applyFont="1" applyFill="1" applyBorder="1" applyAlignment="1" applyProtection="1">
      <alignment horizontal="center" vertical="top" wrapText="1"/>
      <protection locked="0"/>
    </xf>
    <xf numFmtId="179" fontId="40" fillId="0" borderId="0" xfId="9" applyNumberFormat="1" applyFont="1" applyFill="1" applyBorder="1" applyAlignment="1" applyProtection="1">
      <alignment horizontal="center" vertical="center" wrapText="1"/>
      <protection locked="0"/>
    </xf>
    <xf numFmtId="169" fontId="40" fillId="0" borderId="68" xfId="0" applyNumberFormat="1" applyFont="1" applyBorder="1" applyAlignment="1" applyProtection="1">
      <alignment horizontal="center" vertical="top" wrapText="1"/>
      <protection locked="0"/>
    </xf>
    <xf numFmtId="169" fontId="40" fillId="0" borderId="6" xfId="0" applyNumberFormat="1" applyFont="1" applyBorder="1" applyAlignment="1" applyProtection="1">
      <alignment horizontal="center" vertical="top" wrapText="1"/>
      <protection locked="0"/>
    </xf>
    <xf numFmtId="169" fontId="40" fillId="0" borderId="0" xfId="0" applyNumberFormat="1" applyFont="1" applyFill="1" applyBorder="1" applyAlignment="1" applyProtection="1">
      <alignment horizontal="center" vertical="top" wrapText="1"/>
      <protection locked="0"/>
    </xf>
    <xf numFmtId="166" fontId="12" fillId="0" borderId="0" xfId="8" applyNumberFormat="1" applyFont="1" applyBorder="1" applyAlignment="1">
      <alignment horizontal="left" wrapText="1"/>
    </xf>
    <xf numFmtId="1" fontId="40" fillId="0" borderId="10" xfId="9" applyNumberFormat="1" applyFont="1" applyFill="1" applyBorder="1" applyAlignment="1" applyProtection="1">
      <alignment horizontal="center" vertical="top" wrapText="1"/>
      <protection locked="0"/>
    </xf>
    <xf numFmtId="1" fontId="40" fillId="0" borderId="67" xfId="9" applyNumberFormat="1" applyFont="1" applyFill="1" applyBorder="1" applyAlignment="1" applyProtection="1">
      <alignment horizontal="center" vertical="top" wrapText="1"/>
      <protection locked="0"/>
    </xf>
    <xf numFmtId="1" fontId="40" fillId="0" borderId="11" xfId="9" applyNumberFormat="1" applyFont="1" applyFill="1" applyBorder="1" applyAlignment="1" applyProtection="1">
      <alignment horizontal="center" vertical="top" wrapText="1"/>
      <protection locked="0"/>
    </xf>
    <xf numFmtId="179" fontId="40" fillId="0" borderId="12" xfId="9" applyNumberFormat="1" applyFont="1" applyFill="1" applyBorder="1" applyAlignment="1" applyProtection="1">
      <alignment horizontal="center" vertical="center" wrapText="1"/>
      <protection locked="0"/>
    </xf>
    <xf numFmtId="179" fontId="40" fillId="0" borderId="13" xfId="9" applyNumberFormat="1" applyFont="1" applyFill="1" applyBorder="1" applyAlignment="1" applyProtection="1">
      <alignment horizontal="center" vertical="center" wrapText="1"/>
      <protection locked="0"/>
    </xf>
    <xf numFmtId="169" fontId="40" fillId="0" borderId="69" xfId="0" applyNumberFormat="1" applyFont="1" applyBorder="1" applyAlignment="1" applyProtection="1">
      <alignment horizontal="center" vertical="top" wrapText="1"/>
      <protection locked="0"/>
    </xf>
    <xf numFmtId="169" fontId="40" fillId="0" borderId="13" xfId="0" applyNumberFormat="1" applyFont="1" applyBorder="1" applyAlignment="1" applyProtection="1">
      <alignment horizontal="center" vertical="top" wrapText="1"/>
      <protection locked="0"/>
    </xf>
    <xf numFmtId="1" fontId="40" fillId="0" borderId="0" xfId="9" applyNumberFormat="1" applyFont="1" applyFill="1" applyBorder="1" applyAlignment="1" applyProtection="1">
      <alignment horizontal="center" vertical="center" wrapText="1"/>
      <protection locked="0"/>
    </xf>
    <xf numFmtId="1" fontId="12" fillId="0" borderId="9" xfId="4" applyNumberFormat="1" applyFont="1" applyFill="1" applyBorder="1" applyAlignment="1">
      <alignment horizontal="center" vertical="center" wrapText="1"/>
    </xf>
    <xf numFmtId="1" fontId="12" fillId="0" borderId="6" xfId="4" applyNumberFormat="1" applyFont="1" applyFill="1" applyBorder="1" applyAlignment="1">
      <alignment horizontal="center" vertical="center" wrapText="1"/>
    </xf>
    <xf numFmtId="1" fontId="12" fillId="0" borderId="7" xfId="4" applyNumberFormat="1" applyFont="1" applyFill="1" applyBorder="1" applyAlignment="1">
      <alignment horizontal="center" vertical="center" wrapText="1"/>
    </xf>
    <xf numFmtId="1" fontId="12" fillId="0" borderId="12" xfId="4" applyNumberFormat="1" applyFont="1" applyFill="1" applyBorder="1" applyAlignment="1">
      <alignment horizontal="center" vertical="center" wrapText="1"/>
    </xf>
    <xf numFmtId="1" fontId="12" fillId="0" borderId="13" xfId="4" applyNumberFormat="1" applyFont="1" applyFill="1" applyBorder="1" applyAlignment="1">
      <alignment horizontal="center" vertical="center" wrapText="1"/>
    </xf>
    <xf numFmtId="1" fontId="40" fillId="0" borderId="67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10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11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9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6" xfId="9" applyNumberFormat="1" applyFont="1" applyFill="1" applyBorder="1" applyAlignment="1" applyProtection="1">
      <alignment horizontal="center" vertical="center" wrapText="1"/>
      <protection locked="0"/>
    </xf>
    <xf numFmtId="1" fontId="5" fillId="0" borderId="7" xfId="9" applyNumberFormat="1" applyFont="1" applyFill="1" applyBorder="1" applyAlignment="1" applyProtection="1">
      <alignment horizontal="center" vertical="center" wrapText="1"/>
      <protection locked="0"/>
    </xf>
    <xf numFmtId="4" fontId="5" fillId="0" borderId="12" xfId="9" applyNumberFormat="1" applyFont="1" applyFill="1" applyBorder="1" applyAlignment="1" applyProtection="1">
      <alignment horizontal="center" vertical="center" wrapText="1"/>
      <protection locked="0"/>
    </xf>
    <xf numFmtId="4" fontId="5" fillId="0" borderId="13" xfId="9" applyNumberFormat="1" applyFont="1" applyFill="1" applyBorder="1" applyAlignment="1" applyProtection="1">
      <alignment horizontal="center" vertical="center" wrapText="1"/>
      <protection locked="0"/>
    </xf>
    <xf numFmtId="4" fontId="5" fillId="0" borderId="14" xfId="9" applyNumberFormat="1" applyFont="1" applyFill="1" applyBorder="1" applyAlignment="1" applyProtection="1">
      <alignment horizontal="center" vertical="center" wrapText="1"/>
      <protection locked="0"/>
    </xf>
    <xf numFmtId="1" fontId="22" fillId="0" borderId="37" xfId="11" applyNumberFormat="1" applyFont="1" applyFill="1" applyBorder="1" applyAlignment="1" applyProtection="1">
      <alignment horizontal="center" vertical="center" wrapText="1"/>
      <protection locked="0"/>
    </xf>
    <xf numFmtId="1" fontId="22" fillId="0" borderId="36" xfId="11" applyNumberFormat="1" applyFont="1" applyFill="1" applyBorder="1" applyAlignment="1" applyProtection="1">
      <alignment horizontal="center" vertical="center" wrapText="1"/>
      <protection locked="0"/>
    </xf>
    <xf numFmtId="4" fontId="22" fillId="0" borderId="38" xfId="11" applyNumberFormat="1" applyFont="1" applyFill="1" applyBorder="1" applyAlignment="1" applyProtection="1">
      <alignment horizontal="center" vertical="center" wrapText="1"/>
      <protection locked="0"/>
    </xf>
    <xf numFmtId="1" fontId="61" fillId="0" borderId="7" xfId="4" applyNumberFormat="1" applyFont="1" applyFill="1" applyBorder="1" applyAlignment="1">
      <alignment horizontal="center" vertical="center" wrapText="1"/>
    </xf>
  </cellXfs>
  <cellStyles count="22">
    <cellStyle name="čárky_EvNezam" xfId="1"/>
    <cellStyle name="čárky_EvNezam 2" xfId="16"/>
    <cellStyle name="Hypertextové prepojenie" xfId="2" builtinId="8"/>
    <cellStyle name="Hypertextové prepojenie 2" xfId="19"/>
    <cellStyle name="Normal_List1" xfId="3"/>
    <cellStyle name="Normálna" xfId="0" builtinId="0"/>
    <cellStyle name="Normálna 2" xfId="15"/>
    <cellStyle name="Normálne 2" xfId="10"/>
    <cellStyle name="normální_2str okresy1" xfId="4"/>
    <cellStyle name="normální_2str okresy1 2" xfId="14"/>
    <cellStyle name="normální_Bil 2002" xfId="5"/>
    <cellStyle name="normální_Bil 2002 2" xfId="17"/>
    <cellStyle name="normální_Bil2001" xfId="6"/>
    <cellStyle name="normální_Bil2001 2" xfId="12"/>
    <cellStyle name="normální_BilEA vysl" xfId="7"/>
    <cellStyle name="normální_BilEA vysl 2" xfId="18"/>
    <cellStyle name="normální_EvNezam" xfId="8"/>
    <cellStyle name="normální_EvNezam 2" xfId="13"/>
    <cellStyle name="normální_narod" xfId="20"/>
    <cellStyle name="normální_Tab2" xfId="21"/>
    <cellStyle name="normální_ZamEkCinKR vysl" xfId="9"/>
    <cellStyle name="normální_ZamEkCinKR vysl 2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datacube.statistics.sk/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datacube.statistics.sk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6" Type="http://schemas.openxmlformats.org/officeDocument/2006/relationships/printerSettings" Target="../printerSettings/printerSettings4.bin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s://datacube.statistics.sk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://datacube.statistics.sk/" TargetMode="External"/><Relationship Id="rId4" Type="http://schemas.openxmlformats.org/officeDocument/2006/relationships/hyperlink" Target="http://datacube.statistics.sk/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file:///\\ke6371nb\Ro&#269;enka%20regi&#243;nov%20SR\Dokumenty\PUBLIK&#193;CIE\podklady\mazurova\Bil2001.xls" TargetMode="External"/><Relationship Id="rId2" Type="http://schemas.openxmlformats.org/officeDocument/2006/relationships/externalLinkPath" Target="file:///\\ke6371nb\Ro&#269;enka%20regi&#243;nov%20SR\Dokumenty\PUBLIK&#193;CIE\podklady\mazurova\Bil2001.xls" TargetMode="External"/><Relationship Id="rId1" Type="http://schemas.openxmlformats.org/officeDocument/2006/relationships/externalLinkPath" Target="file:///\\ke6371nb\Ro&#269;enka%20regi&#243;nov%20SR\Dokumenty\PUBLIK&#193;CIE\podklady\mazurova\Bil2001.xls" TargetMode="External"/><Relationship Id="rId5" Type="http://schemas.openxmlformats.org/officeDocument/2006/relationships/printerSettings" Target="../printerSettings/printerSettings6.bin"/><Relationship Id="rId4" Type="http://schemas.openxmlformats.org/officeDocument/2006/relationships/hyperlink" Target="http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E25" sqref="E25"/>
    </sheetView>
  </sheetViews>
  <sheetFormatPr defaultColWidth="9.109375" defaultRowHeight="15" customHeight="1" x14ac:dyDescent="0.25"/>
  <cols>
    <col min="1" max="1" width="3.5546875" style="431" customWidth="1"/>
    <col min="2" max="2" width="6.44140625" style="207" customWidth="1"/>
    <col min="3" max="3" width="17.44140625" style="207" customWidth="1"/>
    <col min="4" max="4" width="22.5546875" style="207" customWidth="1"/>
    <col min="5" max="5" width="57.6640625" style="207" customWidth="1"/>
    <col min="6" max="6" width="3.5546875" style="431" customWidth="1"/>
    <col min="7" max="7" width="5.88671875" style="207" customWidth="1"/>
    <col min="8" max="256" width="22.5546875" style="207" customWidth="1"/>
    <col min="257" max="16384" width="9.109375" style="207"/>
  </cols>
  <sheetData>
    <row r="1" spans="1:9" ht="15" customHeight="1" x14ac:dyDescent="0.25">
      <c r="A1" s="433" t="s">
        <v>1413</v>
      </c>
      <c r="E1" s="431"/>
      <c r="F1" s="205"/>
      <c r="G1" s="206"/>
      <c r="H1" s="206"/>
      <c r="I1" s="206"/>
    </row>
    <row r="2" spans="1:9" ht="15" customHeight="1" x14ac:dyDescent="0.25">
      <c r="A2" s="205" t="s">
        <v>1414</v>
      </c>
      <c r="B2" s="206"/>
      <c r="C2" s="206"/>
      <c r="D2" s="206"/>
      <c r="E2" s="431"/>
      <c r="F2" s="205"/>
      <c r="G2" s="206"/>
      <c r="H2" s="206"/>
      <c r="I2" s="206"/>
    </row>
    <row r="3" spans="1:9" ht="15" customHeight="1" x14ac:dyDescent="0.25">
      <c r="A3" s="204"/>
      <c r="E3" s="431"/>
      <c r="F3" s="205"/>
      <c r="G3" s="206"/>
      <c r="H3" s="206"/>
      <c r="I3" s="206"/>
    </row>
    <row r="4" spans="1:9" ht="15" customHeight="1" x14ac:dyDescent="0.25">
      <c r="A4" s="207" t="s">
        <v>1409</v>
      </c>
      <c r="F4" s="206"/>
      <c r="G4" s="206"/>
      <c r="H4" s="206"/>
      <c r="I4" s="206"/>
    </row>
    <row r="5" spans="1:9" ht="15" customHeight="1" x14ac:dyDescent="0.25">
      <c r="A5" s="209" t="s">
        <v>1410</v>
      </c>
      <c r="B5" s="206"/>
      <c r="F5" s="208"/>
      <c r="G5" s="206"/>
      <c r="H5" s="206"/>
      <c r="I5" s="206"/>
    </row>
    <row r="6" spans="1:9" ht="15" customHeight="1" x14ac:dyDescent="0.25">
      <c r="F6" s="208"/>
      <c r="G6" s="206"/>
      <c r="H6" s="206"/>
      <c r="I6" s="206"/>
    </row>
    <row r="7" spans="1:9" ht="15" customHeight="1" x14ac:dyDescent="0.25">
      <c r="A7" s="432" t="s">
        <v>135</v>
      </c>
      <c r="F7" s="209"/>
      <c r="G7" s="206"/>
      <c r="H7" s="206"/>
      <c r="I7" s="206"/>
    </row>
    <row r="8" spans="1:9" ht="15" customHeight="1" x14ac:dyDescent="0.25">
      <c r="A8" s="209" t="s">
        <v>136</v>
      </c>
      <c r="B8" s="206"/>
      <c r="F8" s="209"/>
      <c r="G8" s="206"/>
      <c r="H8" s="206"/>
      <c r="I8" s="206"/>
    </row>
    <row r="9" spans="1:9" ht="15" customHeight="1" x14ac:dyDescent="0.25">
      <c r="A9" s="431">
        <v>14</v>
      </c>
      <c r="B9" s="432" t="s">
        <v>137</v>
      </c>
      <c r="F9" s="208"/>
      <c r="G9" s="206"/>
      <c r="H9" s="206"/>
      <c r="I9" s="206"/>
    </row>
    <row r="10" spans="1:9" ht="15" customHeight="1" x14ac:dyDescent="0.25">
      <c r="A10" s="208">
        <v>14</v>
      </c>
      <c r="B10" s="206" t="s">
        <v>17</v>
      </c>
      <c r="C10" s="206"/>
      <c r="F10" s="208"/>
      <c r="G10" s="206"/>
      <c r="H10" s="206"/>
      <c r="I10" s="206"/>
    </row>
    <row r="11" spans="1:9" ht="15" customHeight="1" x14ac:dyDescent="0.25">
      <c r="B11" s="434" t="s">
        <v>138</v>
      </c>
      <c r="C11" s="434" t="s">
        <v>139</v>
      </c>
      <c r="D11" s="434"/>
      <c r="F11" s="208"/>
      <c r="G11" s="206"/>
      <c r="H11" s="206"/>
      <c r="I11" s="206"/>
    </row>
    <row r="12" spans="1:9" ht="15" customHeight="1" x14ac:dyDescent="0.25">
      <c r="C12" s="206" t="s">
        <v>140</v>
      </c>
      <c r="D12" s="206"/>
      <c r="F12" s="208"/>
      <c r="G12" s="206"/>
      <c r="H12" s="206"/>
      <c r="I12" s="206"/>
    </row>
    <row r="13" spans="1:9" ht="15" customHeight="1" x14ac:dyDescent="0.25">
      <c r="B13" s="434" t="s">
        <v>141</v>
      </c>
      <c r="C13" s="434" t="s">
        <v>142</v>
      </c>
      <c r="D13" s="434"/>
      <c r="E13" s="434"/>
      <c r="F13" s="208"/>
      <c r="G13" s="206"/>
      <c r="H13" s="206"/>
      <c r="I13" s="206"/>
    </row>
    <row r="14" spans="1:9" ht="15" customHeight="1" x14ac:dyDescent="0.25">
      <c r="C14" s="206" t="s">
        <v>143</v>
      </c>
      <c r="D14" s="206"/>
      <c r="F14" s="208"/>
      <c r="G14" s="206"/>
      <c r="H14" s="206"/>
      <c r="I14" s="206"/>
    </row>
    <row r="15" spans="1:9" ht="15" customHeight="1" x14ac:dyDescent="0.25">
      <c r="B15" s="434" t="s">
        <v>144</v>
      </c>
      <c r="C15" s="434" t="s">
        <v>145</v>
      </c>
      <c r="D15" s="434"/>
      <c r="F15" s="208"/>
      <c r="G15" s="206"/>
      <c r="H15" s="206"/>
      <c r="I15" s="206"/>
    </row>
    <row r="16" spans="1:9" ht="15" customHeight="1" x14ac:dyDescent="0.25">
      <c r="C16" s="206" t="s">
        <v>146</v>
      </c>
      <c r="F16" s="208"/>
      <c r="G16" s="206"/>
      <c r="H16" s="206"/>
      <c r="I16" s="206"/>
    </row>
    <row r="17" spans="2:9" ht="15" customHeight="1" x14ac:dyDescent="0.25">
      <c r="B17" s="434" t="s">
        <v>147</v>
      </c>
      <c r="C17" s="434" t="s">
        <v>1401</v>
      </c>
      <c r="D17" s="434"/>
      <c r="F17" s="208"/>
      <c r="G17" s="206"/>
      <c r="H17" s="206"/>
      <c r="I17" s="206"/>
    </row>
    <row r="18" spans="2:9" ht="15" customHeight="1" x14ac:dyDescent="0.25">
      <c r="C18" s="206" t="s">
        <v>1402</v>
      </c>
      <c r="D18" s="206"/>
      <c r="F18" s="208"/>
      <c r="G18" s="206"/>
      <c r="H18" s="206"/>
      <c r="I18" s="206"/>
    </row>
    <row r="19" spans="2:9" ht="15" customHeight="1" x14ac:dyDescent="0.25">
      <c r="B19" s="434" t="s">
        <v>1400</v>
      </c>
      <c r="C19" s="434" t="s">
        <v>148</v>
      </c>
      <c r="D19" s="434"/>
      <c r="G19" s="206"/>
      <c r="H19" s="206"/>
    </row>
    <row r="20" spans="2:9" ht="15" customHeight="1" x14ac:dyDescent="0.25">
      <c r="C20" s="206" t="s">
        <v>149</v>
      </c>
    </row>
    <row r="25" spans="2:9" ht="15" customHeight="1" x14ac:dyDescent="0.25">
      <c r="E25" s="207" t="s">
        <v>1411</v>
      </c>
    </row>
    <row r="31" spans="2:9" ht="15" customHeight="1" x14ac:dyDescent="0.25">
      <c r="E31" s="207" t="s">
        <v>1411</v>
      </c>
    </row>
  </sheetData>
  <hyperlinks>
    <hyperlink ref="B11:D11" location="T14_1!A1" display="T 14-1."/>
    <hyperlink ref="B13:E13" location="T14_2!A1" display="T 14-2."/>
    <hyperlink ref="B15:D15" location="T14_3!A1" display="T 14-3."/>
    <hyperlink ref="B17:D17" location="T14_4!A1" display="T 14-4."/>
    <hyperlink ref="B19:D19" location="T14_5!A1" display="T 14-5."/>
  </hyperlink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128"/>
  <sheetViews>
    <sheetView showGridLines="0" workbookViewId="0">
      <selection activeCell="G4" sqref="G4:G6"/>
    </sheetView>
  </sheetViews>
  <sheetFormatPr defaultColWidth="10.33203125" defaultRowHeight="12.6" customHeight="1" outlineLevelRow="1" x14ac:dyDescent="0.2"/>
  <cols>
    <col min="1" max="1" width="15" style="149" customWidth="1"/>
    <col min="2" max="2" width="4" style="148" customWidth="1"/>
    <col min="3" max="8" width="11.88671875" style="140" customWidth="1"/>
    <col min="9" max="9" width="8.6640625" style="140" customWidth="1"/>
    <col min="10" max="12" width="9.33203125" style="140" customWidth="1"/>
    <col min="13" max="15" width="9.6640625" style="140" customWidth="1"/>
    <col min="16" max="17" width="6" style="140" customWidth="1"/>
    <col min="18" max="19" width="6.44140625" style="140" bestFit="1" customWidth="1"/>
    <col min="20" max="21" width="6" style="140" customWidth="1"/>
    <col min="22" max="22" width="10.33203125" style="140" customWidth="1"/>
    <col min="23" max="16384" width="10.33203125" style="140"/>
  </cols>
  <sheetData>
    <row r="1" spans="1:20" s="87" customFormat="1" ht="13.8" x14ac:dyDescent="0.25">
      <c r="A1" s="83" t="s">
        <v>16</v>
      </c>
      <c r="B1" s="84"/>
      <c r="C1" s="85"/>
      <c r="D1" s="85"/>
      <c r="E1" s="85"/>
      <c r="F1" s="85"/>
      <c r="G1" s="85"/>
      <c r="H1" s="86" t="s">
        <v>17</v>
      </c>
      <c r="J1" s="85"/>
      <c r="K1" s="85"/>
      <c r="L1" s="85"/>
      <c r="M1" s="85"/>
      <c r="N1" s="85"/>
      <c r="O1" s="86"/>
    </row>
    <row r="2" spans="1:20" s="87" customFormat="1" ht="15.6" x14ac:dyDescent="0.25">
      <c r="A2" s="83" t="s">
        <v>119</v>
      </c>
      <c r="B2" s="88"/>
      <c r="C2" s="89"/>
      <c r="D2" s="89"/>
      <c r="E2" s="89"/>
      <c r="F2" s="89"/>
      <c r="G2" s="89"/>
      <c r="H2" s="89"/>
      <c r="J2" s="89"/>
      <c r="K2" s="435" t="s">
        <v>1412</v>
      </c>
      <c r="L2" s="436"/>
      <c r="M2" s="89"/>
    </row>
    <row r="3" spans="1:20" s="93" customFormat="1" ht="16.2" thickBot="1" x14ac:dyDescent="0.3">
      <c r="A3" s="90" t="s">
        <v>120</v>
      </c>
      <c r="B3" s="91"/>
      <c r="C3" s="92"/>
      <c r="D3" s="92"/>
      <c r="E3" s="92"/>
      <c r="F3" s="92"/>
      <c r="G3" s="92"/>
      <c r="H3" s="92"/>
      <c r="I3" s="89"/>
      <c r="J3" s="92"/>
      <c r="K3" s="92"/>
      <c r="L3" s="92"/>
      <c r="M3" s="92"/>
      <c r="N3" s="87"/>
      <c r="O3" s="87"/>
    </row>
    <row r="4" spans="1:20" s="95" customFormat="1" ht="66.75" customHeight="1" thickBot="1" x14ac:dyDescent="0.3">
      <c r="A4" s="496" t="s">
        <v>121</v>
      </c>
      <c r="B4" s="497" t="s">
        <v>122</v>
      </c>
      <c r="C4" s="533" t="s">
        <v>1416</v>
      </c>
      <c r="D4" s="533"/>
      <c r="E4" s="533" t="s">
        <v>1417</v>
      </c>
      <c r="F4" s="533"/>
      <c r="G4" s="534" t="s">
        <v>123</v>
      </c>
      <c r="H4" s="535" t="s">
        <v>1418</v>
      </c>
      <c r="I4" s="94"/>
      <c r="J4" s="494"/>
      <c r="K4" s="494"/>
      <c r="L4" s="494"/>
      <c r="M4" s="494"/>
      <c r="N4" s="87"/>
      <c r="O4" s="87"/>
      <c r="P4" s="94"/>
      <c r="Q4" s="94"/>
      <c r="R4" s="94"/>
      <c r="S4" s="94"/>
      <c r="T4" s="94"/>
    </row>
    <row r="5" spans="1:20" s="102" customFormat="1" ht="35.25" customHeight="1" thickBot="1" x14ac:dyDescent="0.3">
      <c r="A5" s="496"/>
      <c r="B5" s="497"/>
      <c r="C5" s="96" t="s">
        <v>21</v>
      </c>
      <c r="D5" s="97" t="s">
        <v>22</v>
      </c>
      <c r="E5" s="96" t="s">
        <v>21</v>
      </c>
      <c r="F5" s="97" t="s">
        <v>22</v>
      </c>
      <c r="G5" s="534"/>
      <c r="H5" s="535"/>
      <c r="I5" s="94"/>
      <c r="J5" s="98"/>
      <c r="K5" s="99"/>
      <c r="L5" s="98"/>
      <c r="M5" s="99"/>
      <c r="N5" s="100"/>
      <c r="O5" s="100"/>
      <c r="P5" s="101"/>
      <c r="Q5" s="101"/>
      <c r="R5" s="101"/>
      <c r="S5" s="101"/>
      <c r="T5" s="94"/>
    </row>
    <row r="6" spans="1:20" s="105" customFormat="1" ht="24.75" customHeight="1" thickBot="1" x14ac:dyDescent="0.3">
      <c r="A6" s="496"/>
      <c r="B6" s="497"/>
      <c r="C6" s="103" t="s">
        <v>19</v>
      </c>
      <c r="D6" s="104" t="s">
        <v>18</v>
      </c>
      <c r="E6" s="103" t="s">
        <v>19</v>
      </c>
      <c r="F6" s="104" t="s">
        <v>20</v>
      </c>
      <c r="G6" s="534"/>
      <c r="H6" s="535"/>
      <c r="J6" s="106"/>
      <c r="K6" s="107"/>
      <c r="L6" s="106"/>
      <c r="M6" s="107"/>
      <c r="N6" s="100"/>
      <c r="O6" s="100"/>
      <c r="P6" s="108"/>
      <c r="Q6" s="108"/>
      <c r="R6" s="108"/>
      <c r="S6" s="108"/>
      <c r="T6" s="108"/>
    </row>
    <row r="7" spans="1:20" s="111" customFormat="1" ht="12.6" customHeight="1" x14ac:dyDescent="0.25">
      <c r="A7" s="109" t="s">
        <v>124</v>
      </c>
      <c r="B7" s="110" t="s">
        <v>24</v>
      </c>
      <c r="C7" s="177">
        <v>5638181.0099999998</v>
      </c>
      <c r="D7" s="178">
        <v>8501520.1400000006</v>
      </c>
      <c r="E7" s="178">
        <v>33789.08</v>
      </c>
      <c r="F7" s="178">
        <v>50948.800000000003</v>
      </c>
      <c r="G7" s="178">
        <v>166864</v>
      </c>
      <c r="H7" s="179">
        <v>712.52</v>
      </c>
      <c r="J7" s="112"/>
      <c r="K7" s="112"/>
      <c r="L7" s="112"/>
      <c r="M7" s="112"/>
      <c r="N7" s="112"/>
      <c r="O7" s="113"/>
    </row>
    <row r="8" spans="1:20" s="111" customFormat="1" ht="12.6" customHeight="1" x14ac:dyDescent="0.25">
      <c r="A8" s="114"/>
      <c r="B8" s="115" t="s">
        <v>25</v>
      </c>
      <c r="C8" s="180">
        <v>5625473.8700000001</v>
      </c>
      <c r="D8" s="181">
        <v>8970491.7400000002</v>
      </c>
      <c r="E8" s="181">
        <v>31797.69</v>
      </c>
      <c r="F8" s="181">
        <v>50705.23</v>
      </c>
      <c r="G8" s="181">
        <v>176915</v>
      </c>
      <c r="H8" s="182">
        <v>749.29</v>
      </c>
      <c r="J8" s="112"/>
      <c r="K8" s="112"/>
      <c r="L8" s="112"/>
      <c r="M8" s="112"/>
      <c r="N8" s="112"/>
      <c r="O8" s="113"/>
    </row>
    <row r="9" spans="1:20" s="111" customFormat="1" ht="12.6" customHeight="1" x14ac:dyDescent="0.25">
      <c r="A9" s="114"/>
      <c r="B9" s="116" t="s">
        <v>26</v>
      </c>
      <c r="C9" s="183">
        <v>5158279.9000000004</v>
      </c>
      <c r="D9" s="184">
        <v>8307789.5</v>
      </c>
      <c r="E9" s="184">
        <v>31011.21</v>
      </c>
      <c r="F9" s="184">
        <v>49945.83</v>
      </c>
      <c r="G9" s="184">
        <v>166336</v>
      </c>
      <c r="H9" s="185">
        <v>751</v>
      </c>
      <c r="J9" s="117"/>
      <c r="K9" s="117"/>
      <c r="L9" s="117"/>
      <c r="M9" s="117"/>
      <c r="N9" s="117"/>
      <c r="O9" s="117"/>
    </row>
    <row r="10" spans="1:20" s="111" customFormat="1" ht="12.6" customHeight="1" x14ac:dyDescent="0.25">
      <c r="A10" s="114"/>
      <c r="B10" s="118" t="s">
        <v>112</v>
      </c>
      <c r="C10" s="183">
        <v>5513410.04</v>
      </c>
      <c r="D10" s="184">
        <v>8820515.5199999996</v>
      </c>
      <c r="E10" s="184">
        <v>34263.94</v>
      </c>
      <c r="F10" s="184">
        <v>54816.45</v>
      </c>
      <c r="G10" s="184">
        <v>160910</v>
      </c>
      <c r="H10" s="185">
        <v>820</v>
      </c>
      <c r="J10" s="117"/>
      <c r="K10" s="117"/>
      <c r="L10" s="117"/>
      <c r="M10" s="117"/>
      <c r="N10" s="117"/>
      <c r="O10" s="119"/>
    </row>
    <row r="11" spans="1:20" s="111" customFormat="1" ht="12.6" customHeight="1" x14ac:dyDescent="0.25">
      <c r="A11" s="120"/>
      <c r="B11" s="121" t="s">
        <v>113</v>
      </c>
      <c r="C11" s="186">
        <v>6356257.8799999999</v>
      </c>
      <c r="D11" s="187">
        <v>10389170.550000001</v>
      </c>
      <c r="E11" s="187">
        <v>35569.49</v>
      </c>
      <c r="F11" s="187">
        <v>63347.44</v>
      </c>
      <c r="G11" s="187">
        <v>164003</v>
      </c>
      <c r="H11" s="188">
        <v>887</v>
      </c>
      <c r="J11" s="117"/>
      <c r="K11" s="117"/>
      <c r="L11" s="117"/>
      <c r="M11" s="117"/>
      <c r="N11" s="117"/>
      <c r="O11" s="119"/>
    </row>
    <row r="12" spans="1:20" s="111" customFormat="1" ht="12.6" customHeight="1" x14ac:dyDescent="0.25">
      <c r="A12" s="122" t="s">
        <v>0</v>
      </c>
      <c r="B12" s="123" t="s">
        <v>24</v>
      </c>
      <c r="C12" s="189">
        <v>1886740.85</v>
      </c>
      <c r="D12" s="190">
        <v>3892335.17</v>
      </c>
      <c r="E12" s="190">
        <v>80554.559999999998</v>
      </c>
      <c r="F12" s="190">
        <v>166183.57999999999</v>
      </c>
      <c r="G12" s="190">
        <v>23422</v>
      </c>
      <c r="H12" s="191">
        <v>1187.1600000000001</v>
      </c>
      <c r="J12" s="112"/>
      <c r="K12" s="112"/>
      <c r="L12" s="112"/>
      <c r="M12" s="112"/>
      <c r="N12" s="112"/>
      <c r="O12" s="113"/>
    </row>
    <row r="13" spans="1:20" s="111" customFormat="1" ht="12.6" customHeight="1" x14ac:dyDescent="0.25">
      <c r="A13" s="124"/>
      <c r="B13" s="125" t="s">
        <v>25</v>
      </c>
      <c r="C13" s="192">
        <v>1718550.49</v>
      </c>
      <c r="D13" s="193">
        <v>4029737.58</v>
      </c>
      <c r="E13" s="193">
        <v>64537.53</v>
      </c>
      <c r="F13" s="193">
        <v>151330.62</v>
      </c>
      <c r="G13" s="193">
        <v>26629</v>
      </c>
      <c r="H13" s="194">
        <v>1139.32</v>
      </c>
      <c r="J13" s="112"/>
      <c r="K13" s="112"/>
      <c r="L13" s="112"/>
      <c r="M13" s="112"/>
      <c r="N13" s="112"/>
      <c r="O13" s="113"/>
    </row>
    <row r="14" spans="1:20" s="111" customFormat="1" ht="12.6" customHeight="1" x14ac:dyDescent="0.25">
      <c r="A14" s="124"/>
      <c r="B14" s="126" t="s">
        <v>26</v>
      </c>
      <c r="C14" s="195">
        <v>1686149.85</v>
      </c>
      <c r="D14" s="196">
        <v>3809830.54</v>
      </c>
      <c r="E14" s="196">
        <v>63487.19</v>
      </c>
      <c r="F14" s="196">
        <v>143448.35999999999</v>
      </c>
      <c r="G14" s="196">
        <v>26559</v>
      </c>
      <c r="H14" s="197">
        <v>1109.43</v>
      </c>
      <c r="J14" s="117"/>
      <c r="K14" s="117"/>
      <c r="L14" s="117"/>
      <c r="M14" s="117"/>
      <c r="N14" s="117"/>
      <c r="O14" s="117"/>
    </row>
    <row r="15" spans="1:20" s="111" customFormat="1" ht="12.6" customHeight="1" x14ac:dyDescent="0.25">
      <c r="A15" s="124"/>
      <c r="B15" s="127" t="s">
        <v>112</v>
      </c>
      <c r="C15" s="192">
        <v>1680107.62</v>
      </c>
      <c r="D15" s="193">
        <v>4032896.05</v>
      </c>
      <c r="E15" s="193">
        <v>65642.02</v>
      </c>
      <c r="F15" s="193">
        <v>157565.78</v>
      </c>
      <c r="G15" s="193">
        <v>25595</v>
      </c>
      <c r="H15" s="194">
        <v>1182.19</v>
      </c>
      <c r="J15" s="112"/>
      <c r="K15" s="112"/>
      <c r="L15" s="112"/>
      <c r="M15" s="112"/>
      <c r="N15" s="112"/>
      <c r="O15" s="112"/>
    </row>
    <row r="16" spans="1:20" s="111" customFormat="1" ht="12.6" customHeight="1" x14ac:dyDescent="0.25">
      <c r="A16" s="124"/>
      <c r="B16" s="127" t="s">
        <v>113</v>
      </c>
      <c r="C16" s="192">
        <v>1704431.31</v>
      </c>
      <c r="D16" s="193">
        <v>4523971.5999999996</v>
      </c>
      <c r="E16" s="193">
        <v>67829.960000000006</v>
      </c>
      <c r="F16" s="193">
        <v>180037.07</v>
      </c>
      <c r="G16" s="193">
        <v>25128</v>
      </c>
      <c r="H16" s="194">
        <v>1205.4100000000001</v>
      </c>
      <c r="J16" s="112"/>
      <c r="K16" s="112"/>
      <c r="L16" s="112"/>
      <c r="M16" s="112"/>
      <c r="N16" s="112"/>
      <c r="O16" s="112"/>
    </row>
    <row r="17" spans="1:21" s="130" customFormat="1" ht="12.6" customHeight="1" x14ac:dyDescent="0.25">
      <c r="A17" s="440" t="s">
        <v>1</v>
      </c>
      <c r="B17" s="441" t="s">
        <v>24</v>
      </c>
      <c r="C17" s="198">
        <v>1886740.85</v>
      </c>
      <c r="D17" s="199">
        <v>3892335.17</v>
      </c>
      <c r="E17" s="199">
        <v>80554.559999999998</v>
      </c>
      <c r="F17" s="199">
        <v>166183.57999999999</v>
      </c>
      <c r="G17" s="199">
        <v>23422</v>
      </c>
      <c r="H17" s="200">
        <v>1187.1600000000001</v>
      </c>
      <c r="J17" s="131"/>
      <c r="K17" s="131"/>
      <c r="L17" s="131"/>
      <c r="M17" s="131"/>
      <c r="N17" s="131"/>
      <c r="O17" s="132"/>
      <c r="P17" s="111"/>
      <c r="Q17" s="111"/>
      <c r="R17" s="111"/>
      <c r="S17" s="111"/>
      <c r="T17" s="111"/>
      <c r="U17" s="111"/>
    </row>
    <row r="18" spans="1:21" s="130" customFormat="1" ht="12.6" customHeight="1" x14ac:dyDescent="0.25">
      <c r="A18" s="442"/>
      <c r="B18" s="443" t="s">
        <v>25</v>
      </c>
      <c r="C18" s="201">
        <v>1718550.49</v>
      </c>
      <c r="D18" s="202">
        <v>4029737.58</v>
      </c>
      <c r="E18" s="202">
        <v>64537.53</v>
      </c>
      <c r="F18" s="202">
        <v>151330.62</v>
      </c>
      <c r="G18" s="202">
        <v>26629</v>
      </c>
      <c r="H18" s="203">
        <v>1139.32</v>
      </c>
      <c r="J18" s="131"/>
      <c r="K18" s="131"/>
      <c r="L18" s="131"/>
      <c r="M18" s="131"/>
      <c r="N18" s="131"/>
      <c r="O18" s="132"/>
      <c r="P18" s="111"/>
      <c r="Q18" s="111"/>
      <c r="R18" s="111"/>
      <c r="S18" s="111"/>
      <c r="T18" s="111"/>
      <c r="U18" s="111"/>
    </row>
    <row r="19" spans="1:21" s="130" customFormat="1" ht="12.6" customHeight="1" x14ac:dyDescent="0.25">
      <c r="A19" s="442"/>
      <c r="B19" s="444" t="s">
        <v>26</v>
      </c>
      <c r="C19" s="201">
        <v>1686149.85</v>
      </c>
      <c r="D19" s="202">
        <v>3809830.54</v>
      </c>
      <c r="E19" s="202">
        <v>63487.19</v>
      </c>
      <c r="F19" s="202">
        <v>143448.35999999999</v>
      </c>
      <c r="G19" s="202">
        <v>26559</v>
      </c>
      <c r="H19" s="203">
        <v>1109.43</v>
      </c>
      <c r="J19" s="131"/>
      <c r="K19" s="131"/>
      <c r="L19" s="131"/>
      <c r="M19" s="131"/>
      <c r="N19" s="131"/>
      <c r="O19" s="131"/>
      <c r="P19" s="111"/>
      <c r="Q19" s="111"/>
      <c r="R19" s="111"/>
      <c r="S19" s="111"/>
      <c r="T19" s="111"/>
      <c r="U19" s="111"/>
    </row>
    <row r="20" spans="1:21" s="130" customFormat="1" ht="12.6" customHeight="1" x14ac:dyDescent="0.25">
      <c r="A20" s="442"/>
      <c r="B20" s="445" t="s">
        <v>112</v>
      </c>
      <c r="C20" s="201">
        <v>1680107.62</v>
      </c>
      <c r="D20" s="202">
        <v>4032896.05</v>
      </c>
      <c r="E20" s="202">
        <v>65642.02</v>
      </c>
      <c r="F20" s="202">
        <v>157565.78</v>
      </c>
      <c r="G20" s="202">
        <v>25595</v>
      </c>
      <c r="H20" s="203">
        <v>1182.19</v>
      </c>
      <c r="J20" s="131"/>
      <c r="K20" s="131"/>
      <c r="L20" s="131"/>
      <c r="M20" s="131"/>
      <c r="N20" s="131"/>
      <c r="O20" s="131"/>
      <c r="P20" s="111"/>
      <c r="Q20" s="111"/>
      <c r="R20" s="111"/>
      <c r="S20" s="111"/>
      <c r="T20" s="111"/>
      <c r="U20" s="111"/>
    </row>
    <row r="21" spans="1:21" s="130" customFormat="1" ht="12.6" customHeight="1" x14ac:dyDescent="0.25">
      <c r="A21" s="442"/>
      <c r="B21" s="445" t="s">
        <v>113</v>
      </c>
      <c r="C21" s="201">
        <v>1704431.31</v>
      </c>
      <c r="D21" s="202">
        <v>4523971.5999999996</v>
      </c>
      <c r="E21" s="202">
        <v>67829.960000000006</v>
      </c>
      <c r="F21" s="202">
        <v>180037.07</v>
      </c>
      <c r="G21" s="202">
        <v>25128</v>
      </c>
      <c r="H21" s="203">
        <v>1205.4100000000001</v>
      </c>
      <c r="J21" s="131"/>
      <c r="K21" s="131"/>
      <c r="L21" s="131"/>
      <c r="M21" s="131"/>
      <c r="N21" s="131"/>
      <c r="O21" s="131"/>
      <c r="P21" s="111"/>
      <c r="Q21" s="111"/>
      <c r="R21" s="111"/>
      <c r="S21" s="111"/>
      <c r="T21" s="111"/>
      <c r="U21" s="111"/>
    </row>
    <row r="22" spans="1:21" s="111" customFormat="1" ht="12.6" customHeight="1" x14ac:dyDescent="0.25">
      <c r="A22" s="122" t="s">
        <v>2</v>
      </c>
      <c r="B22" s="123" t="s">
        <v>24</v>
      </c>
      <c r="C22" s="189">
        <v>1428962.13</v>
      </c>
      <c r="D22" s="190">
        <v>1842210.86</v>
      </c>
      <c r="E22" s="190">
        <v>27974.49</v>
      </c>
      <c r="F22" s="190">
        <v>36064.57</v>
      </c>
      <c r="G22" s="190">
        <v>51081</v>
      </c>
      <c r="H22" s="191">
        <v>617.84</v>
      </c>
      <c r="J22" s="112"/>
      <c r="K22" s="112"/>
      <c r="L22" s="112"/>
      <c r="M22" s="112"/>
      <c r="N22" s="112"/>
      <c r="O22" s="113"/>
    </row>
    <row r="23" spans="1:21" s="111" customFormat="1" ht="12.6" customHeight="1" x14ac:dyDescent="0.25">
      <c r="A23" s="124"/>
      <c r="B23" s="125" t="s">
        <v>25</v>
      </c>
      <c r="C23" s="192">
        <v>1431806.57</v>
      </c>
      <c r="D23" s="193">
        <v>1926340.69</v>
      </c>
      <c r="E23" s="193">
        <v>26878.880000000001</v>
      </c>
      <c r="F23" s="193">
        <v>36162.620000000003</v>
      </c>
      <c r="G23" s="193">
        <v>53269</v>
      </c>
      <c r="H23" s="194">
        <v>665.49</v>
      </c>
      <c r="J23" s="112"/>
      <c r="K23" s="112"/>
      <c r="L23" s="112"/>
      <c r="M23" s="112"/>
      <c r="N23" s="112"/>
      <c r="O23" s="113"/>
    </row>
    <row r="24" spans="1:21" s="111" customFormat="1" ht="12.6" customHeight="1" x14ac:dyDescent="0.25">
      <c r="A24" s="124"/>
      <c r="B24" s="126" t="s">
        <v>26</v>
      </c>
      <c r="C24" s="195">
        <v>1219718.76</v>
      </c>
      <c r="D24" s="196">
        <v>1545390.61</v>
      </c>
      <c r="E24" s="196">
        <v>24898.42</v>
      </c>
      <c r="F24" s="196">
        <v>31546.44</v>
      </c>
      <c r="G24" s="196">
        <v>48988</v>
      </c>
      <c r="H24" s="197">
        <v>655.82</v>
      </c>
      <c r="J24" s="117"/>
      <c r="K24" s="117"/>
      <c r="L24" s="117"/>
      <c r="M24" s="117"/>
      <c r="N24" s="117"/>
      <c r="O24" s="117"/>
    </row>
    <row r="25" spans="1:21" s="111" customFormat="1" ht="12.6" customHeight="1" x14ac:dyDescent="0.25">
      <c r="A25" s="124"/>
      <c r="B25" s="127" t="s">
        <v>112</v>
      </c>
      <c r="C25" s="192">
        <v>1385930.3</v>
      </c>
      <c r="D25" s="193">
        <v>1672843.95</v>
      </c>
      <c r="E25" s="193">
        <v>29249.040000000001</v>
      </c>
      <c r="F25" s="193">
        <v>35304.15</v>
      </c>
      <c r="G25" s="193">
        <v>47384</v>
      </c>
      <c r="H25" s="194">
        <v>702.41</v>
      </c>
      <c r="J25" s="112"/>
      <c r="K25" s="112"/>
      <c r="L25" s="112"/>
      <c r="M25" s="112"/>
      <c r="N25" s="112"/>
      <c r="O25" s="112"/>
    </row>
    <row r="26" spans="1:21" s="111" customFormat="1" ht="12.6" customHeight="1" x14ac:dyDescent="0.25">
      <c r="A26" s="124"/>
      <c r="B26" s="127" t="s">
        <v>113</v>
      </c>
      <c r="C26" s="192">
        <v>1694993.67</v>
      </c>
      <c r="D26" s="193">
        <v>1928025.26</v>
      </c>
      <c r="E26" s="193">
        <v>35500</v>
      </c>
      <c r="F26" s="193">
        <v>40380.620000000003</v>
      </c>
      <c r="G26" s="193">
        <v>47746</v>
      </c>
      <c r="H26" s="194">
        <v>669.22</v>
      </c>
      <c r="J26" s="112"/>
      <c r="K26" s="112"/>
      <c r="L26" s="112"/>
      <c r="M26" s="112"/>
      <c r="N26" s="112"/>
      <c r="O26" s="112"/>
    </row>
    <row r="27" spans="1:21" s="130" customFormat="1" ht="12.6" customHeight="1" x14ac:dyDescent="0.25">
      <c r="A27" s="128" t="s">
        <v>3</v>
      </c>
      <c r="B27" s="129" t="s">
        <v>24</v>
      </c>
      <c r="C27" s="198">
        <v>430311.19</v>
      </c>
      <c r="D27" s="199">
        <v>508988.8</v>
      </c>
      <c r="E27" s="199">
        <v>24899.24</v>
      </c>
      <c r="F27" s="199">
        <v>29451.79</v>
      </c>
      <c r="G27" s="199">
        <v>17282</v>
      </c>
      <c r="H27" s="200">
        <v>571.29999999999995</v>
      </c>
      <c r="J27" s="131"/>
      <c r="K27" s="131"/>
      <c r="L27" s="131"/>
      <c r="M27" s="131"/>
      <c r="N27" s="131"/>
      <c r="O27" s="132"/>
      <c r="P27" s="111"/>
      <c r="Q27" s="111"/>
      <c r="R27" s="111"/>
      <c r="S27" s="111"/>
      <c r="T27" s="111"/>
      <c r="U27" s="111"/>
    </row>
    <row r="28" spans="1:21" s="130" customFormat="1" ht="12.6" customHeight="1" x14ac:dyDescent="0.25">
      <c r="A28" s="133"/>
      <c r="B28" s="134" t="s">
        <v>25</v>
      </c>
      <c r="C28" s="201">
        <v>484460.38</v>
      </c>
      <c r="D28" s="202">
        <v>529283.06000000006</v>
      </c>
      <c r="E28" s="202">
        <v>26487.85</v>
      </c>
      <c r="F28" s="202">
        <v>28938.53</v>
      </c>
      <c r="G28" s="202">
        <v>18290</v>
      </c>
      <c r="H28" s="203">
        <v>628.58000000000004</v>
      </c>
      <c r="J28" s="131"/>
      <c r="K28" s="131"/>
      <c r="L28" s="131"/>
      <c r="M28" s="131"/>
      <c r="N28" s="131"/>
      <c r="O28" s="132"/>
      <c r="P28" s="111"/>
      <c r="Q28" s="111"/>
      <c r="R28" s="111"/>
      <c r="S28" s="111"/>
      <c r="T28" s="111"/>
      <c r="U28" s="111"/>
    </row>
    <row r="29" spans="1:21" s="130" customFormat="1" ht="12.6" customHeight="1" x14ac:dyDescent="0.25">
      <c r="A29" s="133"/>
      <c r="B29" s="135" t="s">
        <v>26</v>
      </c>
      <c r="C29" s="201">
        <v>409599.54</v>
      </c>
      <c r="D29" s="202">
        <v>411526.97</v>
      </c>
      <c r="E29" s="202">
        <v>24619.8</v>
      </c>
      <c r="F29" s="202">
        <v>24735.65</v>
      </c>
      <c r="G29" s="202">
        <v>16637</v>
      </c>
      <c r="H29" s="203">
        <v>633.4</v>
      </c>
      <c r="J29" s="131"/>
      <c r="K29" s="131"/>
      <c r="L29" s="131"/>
      <c r="M29" s="131"/>
      <c r="N29" s="131"/>
      <c r="O29" s="131"/>
      <c r="P29" s="111"/>
      <c r="Q29" s="111"/>
      <c r="R29" s="111"/>
      <c r="S29" s="111"/>
      <c r="T29" s="111"/>
      <c r="U29" s="111"/>
    </row>
    <row r="30" spans="1:21" s="130" customFormat="1" ht="12.6" customHeight="1" x14ac:dyDescent="0.25">
      <c r="A30" s="133"/>
      <c r="B30" s="136" t="s">
        <v>112</v>
      </c>
      <c r="C30" s="201">
        <v>461673.4</v>
      </c>
      <c r="D30" s="202">
        <v>529162.39</v>
      </c>
      <c r="E30" s="202">
        <v>28911.65</v>
      </c>
      <c r="F30" s="202">
        <v>33138.050000000003</v>
      </c>
      <c r="G30" s="202">
        <v>15968</v>
      </c>
      <c r="H30" s="203">
        <v>682.07</v>
      </c>
      <c r="J30" s="131"/>
      <c r="K30" s="131"/>
      <c r="L30" s="131"/>
      <c r="M30" s="131"/>
      <c r="N30" s="131"/>
      <c r="O30" s="131"/>
      <c r="P30" s="111"/>
      <c r="Q30" s="111"/>
      <c r="R30" s="111"/>
      <c r="S30" s="111"/>
      <c r="T30" s="111"/>
      <c r="U30" s="111"/>
    </row>
    <row r="31" spans="1:21" s="130" customFormat="1" ht="12.6" customHeight="1" x14ac:dyDescent="0.25">
      <c r="A31" s="133"/>
      <c r="B31" s="136" t="s">
        <v>113</v>
      </c>
      <c r="C31" s="201">
        <v>517059.23</v>
      </c>
      <c r="D31" s="202">
        <v>604181.05000000005</v>
      </c>
      <c r="E31" s="202">
        <v>32244.46</v>
      </c>
      <c r="F31" s="202">
        <v>37677.480000000003</v>
      </c>
      <c r="G31" s="202">
        <v>16036</v>
      </c>
      <c r="H31" s="203">
        <v>656.7</v>
      </c>
      <c r="J31" s="131"/>
      <c r="K31" s="131"/>
      <c r="L31" s="131"/>
      <c r="M31" s="131"/>
      <c r="N31" s="131"/>
      <c r="O31" s="131"/>
      <c r="P31" s="111"/>
      <c r="Q31" s="111"/>
      <c r="R31" s="111"/>
      <c r="S31" s="111"/>
      <c r="T31" s="111"/>
      <c r="U31" s="111"/>
    </row>
    <row r="32" spans="1:21" s="130" customFormat="1" ht="12.6" customHeight="1" x14ac:dyDescent="0.25">
      <c r="A32" s="128" t="s">
        <v>4</v>
      </c>
      <c r="B32" s="129" t="s">
        <v>24</v>
      </c>
      <c r="C32" s="198">
        <v>429665.49</v>
      </c>
      <c r="D32" s="199">
        <v>563602.55000000005</v>
      </c>
      <c r="E32" s="199">
        <v>28261.33</v>
      </c>
      <c r="F32" s="199">
        <v>37071.07</v>
      </c>
      <c r="G32" s="199">
        <v>15203</v>
      </c>
      <c r="H32" s="200">
        <v>638.59</v>
      </c>
      <c r="J32" s="131"/>
      <c r="K32" s="131"/>
      <c r="L32" s="131"/>
      <c r="M32" s="131"/>
      <c r="N32" s="131"/>
      <c r="O32" s="132"/>
      <c r="P32" s="111"/>
      <c r="Q32" s="111"/>
      <c r="R32" s="111"/>
      <c r="S32" s="111"/>
      <c r="T32" s="111"/>
      <c r="U32" s="111"/>
    </row>
    <row r="33" spans="1:21" s="130" customFormat="1" ht="12.6" customHeight="1" x14ac:dyDescent="0.25">
      <c r="A33" s="133"/>
      <c r="B33" s="134" t="s">
        <v>25</v>
      </c>
      <c r="C33" s="201">
        <v>485645.23</v>
      </c>
      <c r="D33" s="202">
        <v>606502.26</v>
      </c>
      <c r="E33" s="202">
        <v>29709.19</v>
      </c>
      <c r="F33" s="202">
        <v>37102.589999999997</v>
      </c>
      <c r="G33" s="202">
        <v>16347</v>
      </c>
      <c r="H33" s="203">
        <v>699.39</v>
      </c>
      <c r="J33" s="131"/>
      <c r="K33" s="131"/>
      <c r="L33" s="131"/>
      <c r="M33" s="131"/>
      <c r="N33" s="131"/>
      <c r="O33" s="132"/>
      <c r="P33" s="111"/>
      <c r="Q33" s="111"/>
      <c r="R33" s="111"/>
      <c r="S33" s="111"/>
      <c r="T33" s="111"/>
      <c r="U33" s="111"/>
    </row>
    <row r="34" spans="1:21" s="130" customFormat="1" ht="12.6" customHeight="1" x14ac:dyDescent="0.25">
      <c r="A34" s="133"/>
      <c r="B34" s="135" t="s">
        <v>26</v>
      </c>
      <c r="C34" s="201">
        <v>367290.33</v>
      </c>
      <c r="D34" s="202">
        <v>479186.71</v>
      </c>
      <c r="E34" s="202">
        <v>24967.05</v>
      </c>
      <c r="F34" s="202">
        <v>32573.360000000001</v>
      </c>
      <c r="G34" s="202">
        <v>14711</v>
      </c>
      <c r="H34" s="203">
        <v>647.44000000000005</v>
      </c>
      <c r="J34" s="131"/>
      <c r="K34" s="131"/>
      <c r="L34" s="131"/>
      <c r="M34" s="131"/>
      <c r="N34" s="131"/>
      <c r="O34" s="131"/>
      <c r="P34" s="111"/>
      <c r="Q34" s="111"/>
      <c r="R34" s="111"/>
      <c r="S34" s="111"/>
      <c r="T34" s="111"/>
      <c r="U34" s="111"/>
    </row>
    <row r="35" spans="1:21" s="130" customFormat="1" ht="12.6" customHeight="1" x14ac:dyDescent="0.25">
      <c r="A35" s="133"/>
      <c r="B35" s="136" t="s">
        <v>112</v>
      </c>
      <c r="C35" s="201">
        <v>424311.73</v>
      </c>
      <c r="D35" s="202">
        <v>443373.7</v>
      </c>
      <c r="E35" s="202">
        <v>28917.45</v>
      </c>
      <c r="F35" s="202">
        <v>30216.560000000001</v>
      </c>
      <c r="G35" s="202">
        <v>14673</v>
      </c>
      <c r="H35" s="203">
        <v>708.72</v>
      </c>
      <c r="J35" s="131"/>
      <c r="K35" s="131"/>
      <c r="L35" s="131"/>
      <c r="M35" s="131"/>
      <c r="N35" s="131"/>
      <c r="O35" s="131"/>
      <c r="P35" s="111"/>
      <c r="Q35" s="111"/>
      <c r="R35" s="111"/>
      <c r="S35" s="111"/>
      <c r="T35" s="111"/>
      <c r="U35" s="111"/>
    </row>
    <row r="36" spans="1:21" s="130" customFormat="1" ht="12.6" customHeight="1" x14ac:dyDescent="0.25">
      <c r="A36" s="133"/>
      <c r="B36" s="136" t="s">
        <v>113</v>
      </c>
      <c r="C36" s="201">
        <v>542731.30000000005</v>
      </c>
      <c r="D36" s="202">
        <v>561582.30000000005</v>
      </c>
      <c r="E36" s="202">
        <v>36817.81</v>
      </c>
      <c r="F36" s="202">
        <v>38096.620000000003</v>
      </c>
      <c r="G36" s="202">
        <v>14741</v>
      </c>
      <c r="H36" s="203">
        <v>658.5</v>
      </c>
      <c r="J36" s="131"/>
      <c r="K36" s="131"/>
      <c r="L36" s="131"/>
      <c r="M36" s="131"/>
      <c r="N36" s="131"/>
      <c r="O36" s="131"/>
      <c r="P36" s="111"/>
      <c r="Q36" s="111"/>
      <c r="R36" s="111"/>
      <c r="S36" s="111"/>
      <c r="T36" s="111"/>
      <c r="U36" s="111"/>
    </row>
    <row r="37" spans="1:21" s="130" customFormat="1" ht="12.6" customHeight="1" x14ac:dyDescent="0.25">
      <c r="A37" s="128" t="s">
        <v>5</v>
      </c>
      <c r="B37" s="129" t="s">
        <v>24</v>
      </c>
      <c r="C37" s="198">
        <v>568985.44999999995</v>
      </c>
      <c r="D37" s="199">
        <v>769619.51</v>
      </c>
      <c r="E37" s="199">
        <v>30598.02</v>
      </c>
      <c r="F37" s="199">
        <v>41387.410000000003</v>
      </c>
      <c r="G37" s="199">
        <v>18596</v>
      </c>
      <c r="H37" s="200">
        <v>642.77</v>
      </c>
      <c r="J37" s="131"/>
      <c r="K37" s="131"/>
      <c r="L37" s="131"/>
      <c r="M37" s="131"/>
      <c r="N37" s="131"/>
      <c r="O37" s="132"/>
      <c r="P37" s="111"/>
      <c r="Q37" s="111"/>
      <c r="R37" s="111"/>
      <c r="S37" s="111"/>
      <c r="T37" s="111"/>
      <c r="U37" s="111"/>
    </row>
    <row r="38" spans="1:21" s="130" customFormat="1" ht="12.6" customHeight="1" x14ac:dyDescent="0.25">
      <c r="A38" s="133"/>
      <c r="B38" s="134" t="s">
        <v>25</v>
      </c>
      <c r="C38" s="201">
        <v>461700.95</v>
      </c>
      <c r="D38" s="202">
        <v>790555.37</v>
      </c>
      <c r="E38" s="202">
        <v>24779.599999999999</v>
      </c>
      <c r="F38" s="202">
        <v>42429.29</v>
      </c>
      <c r="G38" s="202">
        <v>18632</v>
      </c>
      <c r="H38" s="203">
        <v>672.15</v>
      </c>
      <c r="J38" s="131"/>
      <c r="K38" s="131"/>
      <c r="L38" s="131"/>
      <c r="M38" s="131"/>
      <c r="N38" s="131"/>
      <c r="O38" s="132"/>
      <c r="P38" s="111"/>
      <c r="Q38" s="111"/>
      <c r="R38" s="111"/>
      <c r="S38" s="111"/>
      <c r="T38" s="111"/>
      <c r="U38" s="111"/>
    </row>
    <row r="39" spans="1:21" s="130" customFormat="1" ht="12.6" customHeight="1" x14ac:dyDescent="0.25">
      <c r="A39" s="133"/>
      <c r="B39" s="135" t="s">
        <v>26</v>
      </c>
      <c r="C39" s="201">
        <v>442828.89</v>
      </c>
      <c r="D39" s="202">
        <v>654676.93000000005</v>
      </c>
      <c r="E39" s="202">
        <v>25103.96</v>
      </c>
      <c r="F39" s="202">
        <v>37113.629999999997</v>
      </c>
      <c r="G39" s="202">
        <v>17640</v>
      </c>
      <c r="H39" s="203">
        <v>683.4</v>
      </c>
      <c r="J39" s="131"/>
      <c r="K39" s="131"/>
      <c r="L39" s="131"/>
      <c r="M39" s="131"/>
      <c r="N39" s="131"/>
      <c r="O39" s="131"/>
      <c r="P39" s="111"/>
      <c r="Q39" s="111"/>
      <c r="R39" s="111"/>
      <c r="S39" s="111"/>
      <c r="T39" s="111"/>
      <c r="U39" s="111"/>
    </row>
    <row r="40" spans="1:21" s="130" customFormat="1" ht="12.6" customHeight="1" x14ac:dyDescent="0.25">
      <c r="A40" s="133"/>
      <c r="B40" s="137" t="s">
        <v>112</v>
      </c>
      <c r="C40" s="201">
        <v>499945.17</v>
      </c>
      <c r="D40" s="202">
        <v>700307.86</v>
      </c>
      <c r="E40" s="202">
        <v>29861.47</v>
      </c>
      <c r="F40" s="202">
        <v>41829.019999999997</v>
      </c>
      <c r="G40" s="202">
        <v>16742</v>
      </c>
      <c r="H40" s="203">
        <v>715.89</v>
      </c>
      <c r="J40" s="131"/>
      <c r="K40" s="131"/>
      <c r="L40" s="131"/>
      <c r="M40" s="131"/>
      <c r="N40" s="131"/>
      <c r="O40" s="131"/>
      <c r="P40" s="111"/>
      <c r="Q40" s="111"/>
      <c r="R40" s="111"/>
      <c r="S40" s="111"/>
      <c r="T40" s="111"/>
      <c r="U40" s="111"/>
    </row>
    <row r="41" spans="1:21" s="130" customFormat="1" ht="12.6" customHeight="1" x14ac:dyDescent="0.25">
      <c r="A41" s="133"/>
      <c r="B41" s="137" t="s">
        <v>113</v>
      </c>
      <c r="C41" s="201">
        <v>635203.14</v>
      </c>
      <c r="D41" s="202">
        <v>762261.91</v>
      </c>
      <c r="E41" s="202">
        <v>37431.61</v>
      </c>
      <c r="F41" s="202">
        <v>44919</v>
      </c>
      <c r="G41" s="202">
        <v>16970</v>
      </c>
      <c r="H41" s="203">
        <v>689.55</v>
      </c>
      <c r="J41" s="131"/>
      <c r="K41" s="131"/>
      <c r="L41" s="131"/>
      <c r="M41" s="131"/>
      <c r="N41" s="131"/>
      <c r="O41" s="131"/>
      <c r="P41" s="111"/>
      <c r="Q41" s="111"/>
      <c r="R41" s="111"/>
      <c r="S41" s="111"/>
      <c r="T41" s="111"/>
      <c r="U41" s="111"/>
    </row>
    <row r="42" spans="1:21" s="111" customFormat="1" ht="12.6" customHeight="1" x14ac:dyDescent="0.25">
      <c r="A42" s="122" t="s">
        <v>6</v>
      </c>
      <c r="B42" s="123" t="s">
        <v>24</v>
      </c>
      <c r="C42" s="189">
        <v>1097432.3799999999</v>
      </c>
      <c r="D42" s="190">
        <v>1358175.74</v>
      </c>
      <c r="E42" s="190">
        <v>23818.39</v>
      </c>
      <c r="F42" s="190">
        <v>29477.5</v>
      </c>
      <c r="G42" s="190">
        <v>46075</v>
      </c>
      <c r="H42" s="191">
        <v>612.53</v>
      </c>
      <c r="J42" s="112"/>
      <c r="K42" s="112"/>
      <c r="L42" s="112"/>
      <c r="M42" s="112"/>
      <c r="N42" s="112"/>
      <c r="O42" s="113"/>
    </row>
    <row r="43" spans="1:21" s="111" customFormat="1" ht="12.6" customHeight="1" x14ac:dyDescent="0.25">
      <c r="A43" s="124"/>
      <c r="B43" s="125" t="s">
        <v>25</v>
      </c>
      <c r="C43" s="192">
        <v>1187427.8400000001</v>
      </c>
      <c r="D43" s="193">
        <v>1555740.95</v>
      </c>
      <c r="E43" s="193">
        <v>24826.03</v>
      </c>
      <c r="F43" s="193">
        <v>32526.5</v>
      </c>
      <c r="G43" s="193">
        <v>47830</v>
      </c>
      <c r="H43" s="194">
        <v>654.30999999999995</v>
      </c>
      <c r="J43" s="112"/>
      <c r="K43" s="112"/>
      <c r="L43" s="112"/>
      <c r="M43" s="112"/>
      <c r="N43" s="112"/>
      <c r="O43" s="113"/>
    </row>
    <row r="44" spans="1:21" s="111" customFormat="1" ht="12.6" customHeight="1" x14ac:dyDescent="0.25">
      <c r="A44" s="124"/>
      <c r="B44" s="126" t="s">
        <v>26</v>
      </c>
      <c r="C44" s="195">
        <v>1114456.68</v>
      </c>
      <c r="D44" s="196">
        <v>1588501.46</v>
      </c>
      <c r="E44" s="196">
        <v>25046.11</v>
      </c>
      <c r="F44" s="196">
        <v>35699.71</v>
      </c>
      <c r="G44" s="196">
        <v>44496</v>
      </c>
      <c r="H44" s="197">
        <v>664.49</v>
      </c>
      <c r="J44" s="117"/>
      <c r="K44" s="117"/>
      <c r="L44" s="117"/>
      <c r="M44" s="117"/>
      <c r="N44" s="117"/>
      <c r="O44" s="117"/>
    </row>
    <row r="45" spans="1:21" s="111" customFormat="1" ht="12.6" customHeight="1" x14ac:dyDescent="0.25">
      <c r="A45" s="124"/>
      <c r="B45" s="127" t="s">
        <v>112</v>
      </c>
      <c r="C45" s="192">
        <v>1215022.67</v>
      </c>
      <c r="D45" s="193">
        <v>1704447.99</v>
      </c>
      <c r="E45" s="193">
        <v>28410.21</v>
      </c>
      <c r="F45" s="193">
        <v>39854.18</v>
      </c>
      <c r="G45" s="193">
        <v>42767</v>
      </c>
      <c r="H45" s="194">
        <v>687.56</v>
      </c>
      <c r="J45" s="112"/>
      <c r="K45" s="112"/>
      <c r="L45" s="112"/>
      <c r="M45" s="112"/>
      <c r="N45" s="112"/>
      <c r="O45" s="112"/>
    </row>
    <row r="46" spans="1:21" s="111" customFormat="1" ht="12.6" customHeight="1" x14ac:dyDescent="0.25">
      <c r="A46" s="124"/>
      <c r="B46" s="127" t="s">
        <v>113</v>
      </c>
      <c r="C46" s="192">
        <v>1439839.11</v>
      </c>
      <c r="D46" s="193">
        <v>2050891.2</v>
      </c>
      <c r="E46" s="193">
        <v>32527.27</v>
      </c>
      <c r="F46" s="193">
        <v>46331.49</v>
      </c>
      <c r="G46" s="193">
        <v>44266</v>
      </c>
      <c r="H46" s="194">
        <v>629.42999999999995</v>
      </c>
      <c r="J46" s="112"/>
      <c r="K46" s="112"/>
      <c r="L46" s="112"/>
      <c r="M46" s="112"/>
      <c r="N46" s="112"/>
      <c r="O46" s="112"/>
    </row>
    <row r="47" spans="1:21" s="130" customFormat="1" ht="12.6" customHeight="1" x14ac:dyDescent="0.25">
      <c r="A47" s="128" t="s">
        <v>7</v>
      </c>
      <c r="B47" s="129" t="s">
        <v>24</v>
      </c>
      <c r="C47" s="198">
        <v>648849.68999999994</v>
      </c>
      <c r="D47" s="199">
        <v>896630.77</v>
      </c>
      <c r="E47" s="199">
        <v>20343.560000000001</v>
      </c>
      <c r="F47" s="199">
        <v>28112.31</v>
      </c>
      <c r="G47" s="199">
        <v>31895</v>
      </c>
      <c r="H47" s="200">
        <v>615.4</v>
      </c>
      <c r="J47" s="131"/>
      <c r="K47" s="131"/>
      <c r="L47" s="131"/>
      <c r="M47" s="131"/>
      <c r="N47" s="131"/>
      <c r="O47" s="132"/>
      <c r="P47" s="111"/>
      <c r="Q47" s="111"/>
      <c r="R47" s="111"/>
      <c r="S47" s="111"/>
      <c r="T47" s="111"/>
      <c r="U47" s="111"/>
    </row>
    <row r="48" spans="1:21" s="130" customFormat="1" ht="12.6" customHeight="1" x14ac:dyDescent="0.25">
      <c r="A48" s="133"/>
      <c r="B48" s="134" t="s">
        <v>25</v>
      </c>
      <c r="C48" s="201">
        <v>729013.84</v>
      </c>
      <c r="D48" s="202">
        <v>1045131.26</v>
      </c>
      <c r="E48" s="202">
        <v>22148.95</v>
      </c>
      <c r="F48" s="202">
        <v>31753.26</v>
      </c>
      <c r="G48" s="202">
        <v>32914</v>
      </c>
      <c r="H48" s="203">
        <v>652.94000000000005</v>
      </c>
      <c r="J48" s="131"/>
      <c r="K48" s="131"/>
      <c r="L48" s="131"/>
      <c r="M48" s="131"/>
      <c r="N48" s="131"/>
      <c r="O48" s="132"/>
      <c r="P48" s="111"/>
      <c r="Q48" s="111"/>
      <c r="R48" s="111"/>
      <c r="S48" s="111"/>
      <c r="T48" s="111"/>
      <c r="U48" s="111"/>
    </row>
    <row r="49" spans="1:21" s="130" customFormat="1" ht="12.6" customHeight="1" x14ac:dyDescent="0.25">
      <c r="A49" s="133"/>
      <c r="B49" s="135" t="s">
        <v>26</v>
      </c>
      <c r="C49" s="201">
        <v>743404.75</v>
      </c>
      <c r="D49" s="202">
        <v>1131854.8899999999</v>
      </c>
      <c r="E49" s="202">
        <v>24157.62</v>
      </c>
      <c r="F49" s="202">
        <v>36780.660000000003</v>
      </c>
      <c r="G49" s="202">
        <v>30773</v>
      </c>
      <c r="H49" s="203">
        <v>653.9</v>
      </c>
      <c r="J49" s="131"/>
      <c r="K49" s="131"/>
      <c r="L49" s="131"/>
      <c r="M49" s="131"/>
      <c r="N49" s="131"/>
      <c r="O49" s="131"/>
      <c r="P49" s="111"/>
      <c r="Q49" s="111"/>
      <c r="R49" s="111"/>
      <c r="S49" s="111"/>
      <c r="T49" s="111"/>
      <c r="U49" s="111"/>
    </row>
    <row r="50" spans="1:21" s="130" customFormat="1" ht="12.6" customHeight="1" x14ac:dyDescent="0.25">
      <c r="A50" s="133"/>
      <c r="B50" s="136" t="s">
        <v>112</v>
      </c>
      <c r="C50" s="201">
        <v>829427.6</v>
      </c>
      <c r="D50" s="202">
        <v>1209493.6399999999</v>
      </c>
      <c r="E50" s="202">
        <v>27356.43</v>
      </c>
      <c r="F50" s="202">
        <v>39891.879999999997</v>
      </c>
      <c r="G50" s="202">
        <v>30319</v>
      </c>
      <c r="H50" s="203">
        <v>685.99</v>
      </c>
      <c r="J50" s="131"/>
      <c r="K50" s="131"/>
      <c r="L50" s="131"/>
      <c r="M50" s="131"/>
      <c r="N50" s="131"/>
      <c r="O50" s="131"/>
      <c r="P50" s="111"/>
      <c r="Q50" s="111"/>
      <c r="R50" s="111"/>
      <c r="S50" s="111"/>
      <c r="T50" s="111"/>
      <c r="U50" s="111"/>
    </row>
    <row r="51" spans="1:21" s="130" customFormat="1" ht="12.6" customHeight="1" x14ac:dyDescent="0.25">
      <c r="A51" s="133"/>
      <c r="B51" s="136" t="s">
        <v>113</v>
      </c>
      <c r="C51" s="201">
        <v>924131.99</v>
      </c>
      <c r="D51" s="202">
        <v>1484627.3</v>
      </c>
      <c r="E51" s="202">
        <v>30130.28</v>
      </c>
      <c r="F51" s="202">
        <v>48404.6</v>
      </c>
      <c r="G51" s="202">
        <v>30671</v>
      </c>
      <c r="H51" s="203">
        <v>612.12</v>
      </c>
      <c r="J51" s="131"/>
      <c r="K51" s="131"/>
      <c r="L51" s="131"/>
      <c r="M51" s="131"/>
      <c r="N51" s="131"/>
      <c r="O51" s="131"/>
      <c r="P51" s="111"/>
      <c r="Q51" s="111"/>
      <c r="R51" s="111"/>
      <c r="S51" s="111"/>
      <c r="T51" s="111"/>
      <c r="U51" s="111"/>
    </row>
    <row r="52" spans="1:21" s="130" customFormat="1" ht="12.6" customHeight="1" x14ac:dyDescent="0.25">
      <c r="A52" s="128" t="s">
        <v>8</v>
      </c>
      <c r="B52" s="129" t="s">
        <v>24</v>
      </c>
      <c r="C52" s="198">
        <v>448582.69</v>
      </c>
      <c r="D52" s="199">
        <v>461544.96000000002</v>
      </c>
      <c r="E52" s="199">
        <v>31633.99</v>
      </c>
      <c r="F52" s="199">
        <v>32548.09</v>
      </c>
      <c r="G52" s="199">
        <v>14180</v>
      </c>
      <c r="H52" s="200">
        <v>606.61</v>
      </c>
      <c r="J52" s="131"/>
      <c r="K52" s="131"/>
      <c r="L52" s="131"/>
      <c r="M52" s="131"/>
      <c r="N52" s="131"/>
      <c r="O52" s="132"/>
      <c r="P52" s="111"/>
      <c r="Q52" s="111"/>
      <c r="R52" s="111"/>
      <c r="S52" s="111"/>
      <c r="T52" s="111"/>
      <c r="U52" s="111"/>
    </row>
    <row r="53" spans="1:21" s="130" customFormat="1" ht="12.6" customHeight="1" x14ac:dyDescent="0.25">
      <c r="A53" s="133"/>
      <c r="B53" s="134" t="s">
        <v>25</v>
      </c>
      <c r="C53" s="201">
        <v>458414</v>
      </c>
      <c r="D53" s="202">
        <v>510609.69</v>
      </c>
      <c r="E53" s="202">
        <v>30733.43</v>
      </c>
      <c r="F53" s="202">
        <v>34232.78</v>
      </c>
      <c r="G53" s="202">
        <v>14916</v>
      </c>
      <c r="H53" s="203">
        <v>657.09</v>
      </c>
      <c r="J53" s="131"/>
      <c r="K53" s="131"/>
      <c r="L53" s="131"/>
      <c r="M53" s="131"/>
      <c r="N53" s="131"/>
      <c r="O53" s="132"/>
      <c r="P53" s="111"/>
      <c r="Q53" s="111"/>
      <c r="R53" s="111"/>
      <c r="S53" s="111"/>
      <c r="T53" s="111"/>
      <c r="U53" s="111"/>
    </row>
    <row r="54" spans="1:21" s="130" customFormat="1" ht="12.6" customHeight="1" x14ac:dyDescent="0.25">
      <c r="A54" s="133"/>
      <c r="B54" s="135" t="s">
        <v>26</v>
      </c>
      <c r="C54" s="201">
        <v>371051.93</v>
      </c>
      <c r="D54" s="202">
        <v>456646.57</v>
      </c>
      <c r="E54" s="202">
        <v>27038.49</v>
      </c>
      <c r="F54" s="202">
        <v>33275.760000000002</v>
      </c>
      <c r="G54" s="202">
        <v>13723</v>
      </c>
      <c r="H54" s="203">
        <v>686.35</v>
      </c>
      <c r="J54" s="131"/>
      <c r="K54" s="131"/>
      <c r="L54" s="131"/>
      <c r="M54" s="131"/>
      <c r="N54" s="131"/>
      <c r="O54" s="131"/>
      <c r="P54" s="111"/>
      <c r="Q54" s="111"/>
      <c r="R54" s="111"/>
      <c r="S54" s="111"/>
      <c r="T54" s="111"/>
      <c r="U54" s="111"/>
    </row>
    <row r="55" spans="1:21" s="130" customFormat="1" ht="12.6" customHeight="1" x14ac:dyDescent="0.25">
      <c r="A55" s="133"/>
      <c r="B55" s="136" t="s">
        <v>112</v>
      </c>
      <c r="C55" s="201">
        <v>385595.06</v>
      </c>
      <c r="D55" s="202">
        <v>494954.34</v>
      </c>
      <c r="E55" s="202">
        <v>30976.94</v>
      </c>
      <c r="F55" s="202">
        <v>39762.36</v>
      </c>
      <c r="G55" s="202">
        <v>12448</v>
      </c>
      <c r="H55" s="203">
        <v>691.16</v>
      </c>
      <c r="J55" s="131"/>
      <c r="K55" s="131"/>
      <c r="L55" s="131"/>
      <c r="M55" s="131"/>
      <c r="N55" s="131"/>
      <c r="O55" s="131"/>
      <c r="P55" s="111"/>
      <c r="Q55" s="111"/>
      <c r="R55" s="111"/>
      <c r="S55" s="111"/>
      <c r="T55" s="111"/>
      <c r="U55" s="111"/>
    </row>
    <row r="56" spans="1:21" s="130" customFormat="1" ht="12.6" customHeight="1" x14ac:dyDescent="0.25">
      <c r="A56" s="133"/>
      <c r="B56" s="136" t="s">
        <v>113</v>
      </c>
      <c r="C56" s="201">
        <v>515707.12</v>
      </c>
      <c r="D56" s="202">
        <v>566263.9</v>
      </c>
      <c r="E56" s="202">
        <v>37935.26</v>
      </c>
      <c r="F56" s="202">
        <v>41654.199999999997</v>
      </c>
      <c r="G56" s="202">
        <v>13594</v>
      </c>
      <c r="H56" s="203">
        <v>664.85</v>
      </c>
      <c r="J56" s="131"/>
      <c r="K56" s="131"/>
      <c r="L56" s="131"/>
      <c r="M56" s="131"/>
      <c r="N56" s="131"/>
      <c r="O56" s="131"/>
      <c r="P56" s="111"/>
      <c r="Q56" s="111"/>
      <c r="R56" s="111"/>
      <c r="S56" s="111"/>
      <c r="T56" s="111"/>
      <c r="U56" s="111"/>
    </row>
    <row r="57" spans="1:21" s="111" customFormat="1" ht="12.6" customHeight="1" x14ac:dyDescent="0.25">
      <c r="A57" s="122" t="s">
        <v>9</v>
      </c>
      <c r="B57" s="123" t="s">
        <v>24</v>
      </c>
      <c r="C57" s="189">
        <v>1225044.71</v>
      </c>
      <c r="D57" s="190">
        <v>1408798.37</v>
      </c>
      <c r="E57" s="190">
        <v>26467.42</v>
      </c>
      <c r="F57" s="190">
        <v>30437.47</v>
      </c>
      <c r="G57" s="190">
        <v>46285</v>
      </c>
      <c r="H57" s="191">
        <v>611.46</v>
      </c>
      <c r="J57" s="112"/>
      <c r="K57" s="112"/>
      <c r="L57" s="112"/>
      <c r="M57" s="112"/>
      <c r="N57" s="112"/>
      <c r="O57" s="113"/>
    </row>
    <row r="58" spans="1:21" s="111" customFormat="1" ht="12.6" customHeight="1" x14ac:dyDescent="0.25">
      <c r="A58" s="124"/>
      <c r="B58" s="125" t="s">
        <v>25</v>
      </c>
      <c r="C58" s="192">
        <v>1287688.97</v>
      </c>
      <c r="D58" s="193">
        <v>1458672.51</v>
      </c>
      <c r="E58" s="193">
        <v>26179.43</v>
      </c>
      <c r="F58" s="193">
        <v>29655.62</v>
      </c>
      <c r="G58" s="193">
        <v>49187</v>
      </c>
      <c r="H58" s="194">
        <v>658.94</v>
      </c>
      <c r="J58" s="112"/>
      <c r="K58" s="112"/>
      <c r="L58" s="112"/>
      <c r="M58" s="112"/>
      <c r="N58" s="112"/>
      <c r="O58" s="113"/>
    </row>
    <row r="59" spans="1:21" s="111" customFormat="1" ht="12.6" customHeight="1" x14ac:dyDescent="0.25">
      <c r="A59" s="124"/>
      <c r="B59" s="126" t="s">
        <v>26</v>
      </c>
      <c r="C59" s="195">
        <v>1137954.6200000001</v>
      </c>
      <c r="D59" s="196">
        <v>1364066.88</v>
      </c>
      <c r="E59" s="196">
        <v>24583.27</v>
      </c>
      <c r="F59" s="196">
        <v>29467.98</v>
      </c>
      <c r="G59" s="196">
        <v>46290</v>
      </c>
      <c r="H59" s="197">
        <v>669.38</v>
      </c>
      <c r="J59" s="117"/>
      <c r="K59" s="117"/>
      <c r="L59" s="117"/>
      <c r="M59" s="117"/>
      <c r="N59" s="117"/>
      <c r="O59" s="117"/>
    </row>
    <row r="60" spans="1:21" s="111" customFormat="1" ht="12.6" customHeight="1" x14ac:dyDescent="0.25">
      <c r="A60" s="124"/>
      <c r="B60" s="127" t="s">
        <v>112</v>
      </c>
      <c r="C60" s="192">
        <v>1232351.3400000001</v>
      </c>
      <c r="D60" s="193">
        <v>1410328.91</v>
      </c>
      <c r="E60" s="193">
        <v>27287.23</v>
      </c>
      <c r="F60" s="193">
        <v>31228.09</v>
      </c>
      <c r="G60" s="193">
        <v>45162</v>
      </c>
      <c r="H60" s="194">
        <v>661.11</v>
      </c>
      <c r="J60" s="112"/>
      <c r="K60" s="112"/>
      <c r="L60" s="112"/>
      <c r="M60" s="112"/>
      <c r="N60" s="112"/>
      <c r="O60" s="112"/>
    </row>
    <row r="61" spans="1:21" s="111" customFormat="1" ht="12.6" customHeight="1" x14ac:dyDescent="0.25">
      <c r="A61" s="124"/>
      <c r="B61" s="127" t="s">
        <v>113</v>
      </c>
      <c r="C61" s="192">
        <v>1516993.79</v>
      </c>
      <c r="D61" s="193">
        <v>1886282.49</v>
      </c>
      <c r="E61" s="193">
        <v>32370.61</v>
      </c>
      <c r="F61" s="193">
        <v>40250.74</v>
      </c>
      <c r="G61" s="193">
        <v>46863</v>
      </c>
      <c r="H61" s="194">
        <v>614.42999999999995</v>
      </c>
      <c r="J61" s="112"/>
      <c r="K61" s="112"/>
      <c r="L61" s="112"/>
      <c r="M61" s="112"/>
      <c r="N61" s="112"/>
      <c r="O61" s="112"/>
    </row>
    <row r="62" spans="1:21" s="130" customFormat="1" ht="12.6" customHeight="1" x14ac:dyDescent="0.25">
      <c r="A62" s="128" t="s">
        <v>10</v>
      </c>
      <c r="B62" s="129" t="s">
        <v>24</v>
      </c>
      <c r="C62" s="198">
        <v>534430.25</v>
      </c>
      <c r="D62" s="199">
        <v>531569.56999999995</v>
      </c>
      <c r="E62" s="199">
        <v>17943.349999999999</v>
      </c>
      <c r="F62" s="199">
        <v>17847.310000000001</v>
      </c>
      <c r="G62" s="199">
        <v>29784</v>
      </c>
      <c r="H62" s="200">
        <v>525.84</v>
      </c>
      <c r="J62" s="131"/>
      <c r="K62" s="131"/>
      <c r="L62" s="131"/>
      <c r="M62" s="131"/>
      <c r="N62" s="131"/>
      <c r="O62" s="132"/>
      <c r="P62" s="111"/>
      <c r="Q62" s="111"/>
      <c r="R62" s="111"/>
      <c r="S62" s="111"/>
      <c r="T62" s="111"/>
      <c r="U62" s="111"/>
    </row>
    <row r="63" spans="1:21" s="130" customFormat="1" ht="12.6" customHeight="1" x14ac:dyDescent="0.25">
      <c r="A63" s="133"/>
      <c r="B63" s="134" t="s">
        <v>25</v>
      </c>
      <c r="C63" s="201">
        <v>596826.35</v>
      </c>
      <c r="D63" s="202">
        <v>555768.25</v>
      </c>
      <c r="E63" s="202">
        <v>18858.5</v>
      </c>
      <c r="F63" s="202">
        <v>17561.150000000001</v>
      </c>
      <c r="G63" s="202">
        <v>31648</v>
      </c>
      <c r="H63" s="203">
        <v>566.5</v>
      </c>
      <c r="J63" s="131"/>
      <c r="K63" s="131"/>
      <c r="L63" s="131"/>
      <c r="M63" s="131"/>
      <c r="N63" s="131"/>
      <c r="O63" s="132"/>
      <c r="P63" s="111"/>
      <c r="Q63" s="111"/>
      <c r="R63" s="111"/>
      <c r="S63" s="111"/>
      <c r="T63" s="111"/>
      <c r="U63" s="111"/>
    </row>
    <row r="64" spans="1:21" s="130" customFormat="1" ht="12.6" customHeight="1" x14ac:dyDescent="0.25">
      <c r="A64" s="133"/>
      <c r="B64" s="135" t="s">
        <v>26</v>
      </c>
      <c r="C64" s="201">
        <v>584884.28</v>
      </c>
      <c r="D64" s="202">
        <v>579712.07999999996</v>
      </c>
      <c r="E64" s="202">
        <v>19940.48</v>
      </c>
      <c r="F64" s="202">
        <v>19764.150000000001</v>
      </c>
      <c r="G64" s="202">
        <v>29332</v>
      </c>
      <c r="H64" s="203">
        <v>572.32000000000005</v>
      </c>
      <c r="J64" s="131"/>
      <c r="K64" s="131"/>
      <c r="L64" s="131"/>
      <c r="M64" s="131"/>
      <c r="N64" s="131"/>
      <c r="O64" s="131"/>
      <c r="P64" s="111"/>
      <c r="Q64" s="111"/>
      <c r="R64" s="111"/>
      <c r="S64" s="111"/>
      <c r="T64" s="111"/>
      <c r="U64" s="111"/>
    </row>
    <row r="65" spans="1:21" s="130" customFormat="1" ht="12.6" customHeight="1" x14ac:dyDescent="0.25">
      <c r="A65" s="133"/>
      <c r="B65" s="136" t="s">
        <v>112</v>
      </c>
      <c r="C65" s="201">
        <v>671013.39</v>
      </c>
      <c r="D65" s="202">
        <v>618814.01</v>
      </c>
      <c r="E65" s="202">
        <v>23044.25</v>
      </c>
      <c r="F65" s="202">
        <v>21251.599999999999</v>
      </c>
      <c r="G65" s="202">
        <v>29118</v>
      </c>
      <c r="H65" s="203">
        <v>574.39</v>
      </c>
      <c r="J65" s="131"/>
      <c r="K65" s="131"/>
      <c r="L65" s="131"/>
      <c r="M65" s="131"/>
      <c r="N65" s="131"/>
      <c r="O65" s="131"/>
      <c r="P65" s="111"/>
      <c r="Q65" s="111"/>
      <c r="R65" s="111"/>
      <c r="S65" s="111"/>
      <c r="T65" s="111"/>
      <c r="U65" s="111"/>
    </row>
    <row r="66" spans="1:21" s="130" customFormat="1" ht="12.6" customHeight="1" x14ac:dyDescent="0.25">
      <c r="A66" s="133"/>
      <c r="B66" s="136" t="s">
        <v>113</v>
      </c>
      <c r="C66" s="201">
        <v>791373.67</v>
      </c>
      <c r="D66" s="202">
        <v>817375.58</v>
      </c>
      <c r="E66" s="202">
        <v>27180.12</v>
      </c>
      <c r="F66" s="202">
        <v>28073.17</v>
      </c>
      <c r="G66" s="202">
        <v>29116</v>
      </c>
      <c r="H66" s="203">
        <v>502.78</v>
      </c>
      <c r="J66" s="131"/>
      <c r="K66" s="131"/>
      <c r="L66" s="131"/>
      <c r="M66" s="131"/>
      <c r="N66" s="131"/>
      <c r="O66" s="131"/>
      <c r="P66" s="111"/>
      <c r="Q66" s="111"/>
      <c r="R66" s="111"/>
      <c r="S66" s="111"/>
      <c r="T66" s="111"/>
      <c r="U66" s="111"/>
    </row>
    <row r="67" spans="1:21" s="130" customFormat="1" ht="12.6" customHeight="1" x14ac:dyDescent="0.25">
      <c r="A67" s="128" t="s">
        <v>11</v>
      </c>
      <c r="B67" s="129" t="s">
        <v>24</v>
      </c>
      <c r="C67" s="198">
        <v>690614.46</v>
      </c>
      <c r="D67" s="199">
        <v>877228.8</v>
      </c>
      <c r="E67" s="199">
        <v>41853.65</v>
      </c>
      <c r="F67" s="199">
        <v>53163.13</v>
      </c>
      <c r="G67" s="199">
        <v>16501</v>
      </c>
      <c r="H67" s="200">
        <v>744.01</v>
      </c>
      <c r="J67" s="131"/>
      <c r="K67" s="131"/>
      <c r="L67" s="131"/>
      <c r="M67" s="131"/>
      <c r="N67" s="131"/>
      <c r="O67" s="132"/>
      <c r="P67" s="111"/>
      <c r="Q67" s="111"/>
      <c r="R67" s="111"/>
      <c r="S67" s="111"/>
      <c r="T67" s="111"/>
      <c r="U67" s="111"/>
    </row>
    <row r="68" spans="1:21" s="130" customFormat="1" ht="12.6" customHeight="1" x14ac:dyDescent="0.25">
      <c r="A68" s="133"/>
      <c r="B68" s="134" t="s">
        <v>25</v>
      </c>
      <c r="C68" s="201">
        <v>690862.62</v>
      </c>
      <c r="D68" s="202">
        <v>902904.26</v>
      </c>
      <c r="E68" s="202">
        <v>39389.089999999997</v>
      </c>
      <c r="F68" s="202">
        <v>51478.51</v>
      </c>
      <c r="G68" s="202">
        <v>17539</v>
      </c>
      <c r="H68" s="203">
        <v>800.38</v>
      </c>
      <c r="J68" s="131"/>
      <c r="K68" s="131"/>
      <c r="L68" s="131"/>
      <c r="M68" s="131"/>
      <c r="N68" s="131"/>
      <c r="O68" s="132"/>
      <c r="P68" s="111"/>
      <c r="Q68" s="111"/>
      <c r="R68" s="111"/>
      <c r="S68" s="111"/>
      <c r="T68" s="111"/>
      <c r="U68" s="111"/>
    </row>
    <row r="69" spans="1:21" s="130" customFormat="1" ht="12.6" customHeight="1" x14ac:dyDescent="0.25">
      <c r="A69" s="133"/>
      <c r="B69" s="135" t="s">
        <v>26</v>
      </c>
      <c r="C69" s="201">
        <v>553070.34</v>
      </c>
      <c r="D69" s="202">
        <v>784354.8</v>
      </c>
      <c r="E69" s="202">
        <v>32613.55</v>
      </c>
      <c r="F69" s="202">
        <v>46251.97</v>
      </c>
      <c r="G69" s="202">
        <v>16958</v>
      </c>
      <c r="H69" s="203">
        <v>809.06</v>
      </c>
      <c r="J69" s="131"/>
      <c r="K69" s="131"/>
      <c r="L69" s="131"/>
      <c r="M69" s="131"/>
      <c r="N69" s="131"/>
      <c r="O69" s="131"/>
      <c r="P69" s="111"/>
      <c r="Q69" s="111"/>
      <c r="R69" s="111"/>
      <c r="S69" s="111"/>
      <c r="T69" s="111"/>
      <c r="U69" s="111"/>
    </row>
    <row r="70" spans="1:21" s="130" customFormat="1" ht="12.6" customHeight="1" x14ac:dyDescent="0.25">
      <c r="A70" s="133"/>
      <c r="B70" s="137" t="s">
        <v>112</v>
      </c>
      <c r="C70" s="201">
        <v>561337.96</v>
      </c>
      <c r="D70" s="202">
        <v>791514.91</v>
      </c>
      <c r="E70" s="202">
        <v>34988.019999999997</v>
      </c>
      <c r="F70" s="202">
        <v>49334.87</v>
      </c>
      <c r="G70" s="202">
        <v>16044</v>
      </c>
      <c r="H70" s="203">
        <v>797.19</v>
      </c>
      <c r="J70" s="131"/>
      <c r="K70" s="131"/>
      <c r="L70" s="131"/>
      <c r="M70" s="131"/>
      <c r="N70" s="131"/>
      <c r="O70" s="131"/>
      <c r="P70" s="111"/>
      <c r="Q70" s="111"/>
      <c r="R70" s="111"/>
      <c r="S70" s="111"/>
      <c r="T70" s="111"/>
      <c r="U70" s="111"/>
    </row>
    <row r="71" spans="1:21" ht="12.6" customHeight="1" x14ac:dyDescent="0.2">
      <c r="A71" s="138"/>
      <c r="B71" s="139" t="s">
        <v>113</v>
      </c>
      <c r="C71" s="201">
        <v>725620.13</v>
      </c>
      <c r="D71" s="202">
        <v>1068906.9099999999</v>
      </c>
      <c r="E71" s="202">
        <v>40886</v>
      </c>
      <c r="F71" s="202">
        <v>60228.93</v>
      </c>
      <c r="G71" s="202">
        <v>17747</v>
      </c>
      <c r="H71" s="203">
        <v>769.95</v>
      </c>
      <c r="J71" s="131"/>
      <c r="K71" s="131"/>
      <c r="L71" s="131"/>
      <c r="M71" s="131"/>
      <c r="N71" s="131"/>
      <c r="O71" s="131"/>
      <c r="P71" s="141"/>
      <c r="Q71" s="141"/>
      <c r="R71" s="141"/>
      <c r="S71" s="141"/>
      <c r="T71" s="141"/>
      <c r="U71" s="141"/>
    </row>
    <row r="72" spans="1:21" s="144" customFormat="1" ht="35.25" customHeight="1" x14ac:dyDescent="0.3">
      <c r="A72" s="495" t="s">
        <v>125</v>
      </c>
      <c r="B72" s="495"/>
      <c r="C72" s="495"/>
      <c r="D72" s="495"/>
      <c r="E72" s="495"/>
      <c r="F72" s="495"/>
      <c r="G72" s="495"/>
      <c r="H72" s="495"/>
      <c r="I72" s="142"/>
      <c r="J72" s="143"/>
      <c r="K72" s="143"/>
      <c r="L72" s="143"/>
      <c r="M72" s="143"/>
      <c r="N72" s="143"/>
      <c r="O72" s="143"/>
      <c r="P72" s="142"/>
      <c r="Q72" s="142"/>
      <c r="R72" s="142"/>
    </row>
    <row r="73" spans="1:21" ht="13.5" customHeight="1" x14ac:dyDescent="0.2">
      <c r="A73" s="145" t="s">
        <v>1403</v>
      </c>
      <c r="B73" s="145"/>
      <c r="C73" s="145"/>
      <c r="D73" s="145"/>
      <c r="E73" s="145"/>
      <c r="F73" s="145"/>
      <c r="G73" s="146"/>
      <c r="H73" s="483" t="s">
        <v>127</v>
      </c>
    </row>
    <row r="74" spans="1:21" ht="12.6" customHeight="1" x14ac:dyDescent="0.3">
      <c r="A74" s="147"/>
    </row>
    <row r="76" spans="1:21" ht="12.6" hidden="1" customHeight="1" outlineLevel="1" x14ac:dyDescent="0.2">
      <c r="A76" s="149" t="s">
        <v>12</v>
      </c>
    </row>
    <row r="77" spans="1:21" s="152" customFormat="1" ht="12.6" hidden="1" customHeight="1" outlineLevel="1" x14ac:dyDescent="0.2">
      <c r="A77" s="150" t="s">
        <v>13</v>
      </c>
      <c r="B77" s="151">
        <v>2001</v>
      </c>
      <c r="C77" s="152">
        <f t="shared" ref="C77:H81" si="0">MIN(C17,C27,C32,C37,C47,C52,C62,C67)</f>
        <v>429665.49</v>
      </c>
      <c r="D77" s="152">
        <f t="shared" si="0"/>
        <v>461544.96000000002</v>
      </c>
      <c r="E77" s="152">
        <f t="shared" si="0"/>
        <v>17943.349999999999</v>
      </c>
      <c r="F77" s="152">
        <f t="shared" si="0"/>
        <v>17847.310000000001</v>
      </c>
      <c r="G77" s="152">
        <f t="shared" si="0"/>
        <v>14180</v>
      </c>
      <c r="H77" s="152">
        <f t="shared" si="0"/>
        <v>525.84</v>
      </c>
    </row>
    <row r="78" spans="1:21" s="152" customFormat="1" ht="12.6" hidden="1" customHeight="1" outlineLevel="1" x14ac:dyDescent="0.2">
      <c r="A78" s="150" t="s">
        <v>13</v>
      </c>
      <c r="B78" s="153">
        <v>2002</v>
      </c>
      <c r="C78" s="152">
        <f t="shared" si="0"/>
        <v>458414</v>
      </c>
      <c r="D78" s="152">
        <f t="shared" si="0"/>
        <v>510609.69</v>
      </c>
      <c r="E78" s="152">
        <f t="shared" si="0"/>
        <v>18858.5</v>
      </c>
      <c r="F78" s="152">
        <f t="shared" si="0"/>
        <v>17561.150000000001</v>
      </c>
      <c r="G78" s="152">
        <f t="shared" si="0"/>
        <v>14916</v>
      </c>
      <c r="H78" s="152">
        <f t="shared" si="0"/>
        <v>566.5</v>
      </c>
    </row>
    <row r="79" spans="1:21" s="152" customFormat="1" ht="12.6" hidden="1" customHeight="1" outlineLevel="1" x14ac:dyDescent="0.2">
      <c r="A79" s="150" t="s">
        <v>13</v>
      </c>
      <c r="B79" s="154">
        <v>2003</v>
      </c>
      <c r="C79" s="152">
        <f t="shared" si="0"/>
        <v>367290.33</v>
      </c>
      <c r="D79" s="152">
        <f t="shared" si="0"/>
        <v>411526.97</v>
      </c>
      <c r="E79" s="152">
        <f t="shared" si="0"/>
        <v>19940.48</v>
      </c>
      <c r="F79" s="152">
        <f t="shared" si="0"/>
        <v>19764.150000000001</v>
      </c>
      <c r="G79" s="152">
        <f t="shared" si="0"/>
        <v>13723</v>
      </c>
      <c r="H79" s="152">
        <f t="shared" si="0"/>
        <v>572.32000000000005</v>
      </c>
    </row>
    <row r="80" spans="1:21" s="152" customFormat="1" ht="12.6" hidden="1" customHeight="1" outlineLevel="1" x14ac:dyDescent="0.2">
      <c r="A80" s="150" t="s">
        <v>13</v>
      </c>
      <c r="B80" s="155">
        <v>2004</v>
      </c>
      <c r="C80" s="152">
        <f t="shared" si="0"/>
        <v>385595.06</v>
      </c>
      <c r="D80" s="152">
        <f t="shared" si="0"/>
        <v>443373.7</v>
      </c>
      <c r="E80" s="152">
        <f t="shared" si="0"/>
        <v>23044.25</v>
      </c>
      <c r="F80" s="152">
        <f t="shared" si="0"/>
        <v>21251.599999999999</v>
      </c>
      <c r="G80" s="152">
        <f t="shared" si="0"/>
        <v>12448</v>
      </c>
      <c r="H80" s="152">
        <f t="shared" si="0"/>
        <v>574.39</v>
      </c>
    </row>
    <row r="81" spans="1:15" s="152" customFormat="1" ht="12.6" hidden="1" customHeight="1" outlineLevel="1" x14ac:dyDescent="0.2">
      <c r="A81" s="150" t="s">
        <v>13</v>
      </c>
      <c r="B81" s="155">
        <v>2005</v>
      </c>
      <c r="C81" s="152">
        <f t="shared" si="0"/>
        <v>515707.12</v>
      </c>
      <c r="D81" s="152">
        <f t="shared" si="0"/>
        <v>561582.30000000005</v>
      </c>
      <c r="E81" s="152">
        <f t="shared" si="0"/>
        <v>27180.12</v>
      </c>
      <c r="F81" s="152">
        <f t="shared" si="0"/>
        <v>28073.17</v>
      </c>
      <c r="G81" s="152">
        <f t="shared" si="0"/>
        <v>13594</v>
      </c>
      <c r="H81" s="152">
        <f t="shared" si="0"/>
        <v>502.78</v>
      </c>
    </row>
    <row r="82" spans="1:15" s="158" customFormat="1" ht="12.6" hidden="1" customHeight="1" outlineLevel="1" x14ac:dyDescent="0.2">
      <c r="A82" s="156" t="s">
        <v>14</v>
      </c>
      <c r="B82" s="157">
        <v>2001</v>
      </c>
      <c r="C82" s="158">
        <f t="shared" ref="C82:H86" si="1">MAX(C17,C27,C32,C37,C47,C52,C62,C67)</f>
        <v>1886740.85</v>
      </c>
      <c r="D82" s="158">
        <f t="shared" si="1"/>
        <v>3892335.17</v>
      </c>
      <c r="E82" s="158">
        <f t="shared" si="1"/>
        <v>80554.559999999998</v>
      </c>
      <c r="F82" s="158">
        <f t="shared" si="1"/>
        <v>166183.57999999999</v>
      </c>
      <c r="G82" s="158">
        <f t="shared" si="1"/>
        <v>31895</v>
      </c>
      <c r="H82" s="158">
        <f t="shared" si="1"/>
        <v>1187.1600000000001</v>
      </c>
    </row>
    <row r="83" spans="1:15" s="158" customFormat="1" ht="12.6" hidden="1" customHeight="1" outlineLevel="1" x14ac:dyDescent="0.2">
      <c r="A83" s="156" t="s">
        <v>14</v>
      </c>
      <c r="B83" s="159">
        <v>2002</v>
      </c>
      <c r="C83" s="158">
        <f t="shared" si="1"/>
        <v>1718550.49</v>
      </c>
      <c r="D83" s="158">
        <f t="shared" si="1"/>
        <v>4029737.58</v>
      </c>
      <c r="E83" s="158">
        <f t="shared" si="1"/>
        <v>64537.53</v>
      </c>
      <c r="F83" s="158">
        <f t="shared" si="1"/>
        <v>151330.62</v>
      </c>
      <c r="G83" s="158">
        <f t="shared" si="1"/>
        <v>32914</v>
      </c>
      <c r="H83" s="158">
        <f t="shared" si="1"/>
        <v>1139.32</v>
      </c>
    </row>
    <row r="84" spans="1:15" s="158" customFormat="1" ht="12.6" hidden="1" customHeight="1" outlineLevel="1" x14ac:dyDescent="0.2">
      <c r="A84" s="156" t="s">
        <v>14</v>
      </c>
      <c r="B84" s="160">
        <v>2003</v>
      </c>
      <c r="C84" s="158">
        <f t="shared" si="1"/>
        <v>1686149.85</v>
      </c>
      <c r="D84" s="158">
        <f t="shared" si="1"/>
        <v>3809830.54</v>
      </c>
      <c r="E84" s="158">
        <f t="shared" si="1"/>
        <v>63487.19</v>
      </c>
      <c r="F84" s="158">
        <f t="shared" si="1"/>
        <v>143448.35999999999</v>
      </c>
      <c r="G84" s="158">
        <f t="shared" si="1"/>
        <v>30773</v>
      </c>
      <c r="H84" s="158">
        <f t="shared" si="1"/>
        <v>1109.43</v>
      </c>
    </row>
    <row r="85" spans="1:15" s="158" customFormat="1" ht="12.6" hidden="1" customHeight="1" outlineLevel="1" x14ac:dyDescent="0.2">
      <c r="A85" s="156" t="s">
        <v>14</v>
      </c>
      <c r="B85" s="161">
        <v>2004</v>
      </c>
      <c r="C85" s="158">
        <f t="shared" si="1"/>
        <v>1680107.62</v>
      </c>
      <c r="D85" s="158">
        <f t="shared" si="1"/>
        <v>4032896.05</v>
      </c>
      <c r="E85" s="158">
        <f t="shared" si="1"/>
        <v>65642.02</v>
      </c>
      <c r="F85" s="158">
        <f t="shared" si="1"/>
        <v>157565.78</v>
      </c>
      <c r="G85" s="158">
        <f t="shared" si="1"/>
        <v>30319</v>
      </c>
      <c r="H85" s="158">
        <f t="shared" si="1"/>
        <v>1182.19</v>
      </c>
    </row>
    <row r="86" spans="1:15" s="158" customFormat="1" ht="12.6" hidden="1" customHeight="1" outlineLevel="1" x14ac:dyDescent="0.2">
      <c r="A86" s="156" t="s">
        <v>14</v>
      </c>
      <c r="B86" s="161">
        <v>2005</v>
      </c>
      <c r="C86" s="158">
        <f t="shared" si="1"/>
        <v>1704431.31</v>
      </c>
      <c r="D86" s="158">
        <f t="shared" si="1"/>
        <v>4523971.5999999996</v>
      </c>
      <c r="E86" s="158">
        <f t="shared" si="1"/>
        <v>67829.960000000006</v>
      </c>
      <c r="F86" s="158">
        <f t="shared" si="1"/>
        <v>180037.07</v>
      </c>
      <c r="G86" s="158">
        <f t="shared" si="1"/>
        <v>30671</v>
      </c>
      <c r="H86" s="158">
        <f t="shared" si="1"/>
        <v>1205.4100000000001</v>
      </c>
    </row>
    <row r="87" spans="1:15" ht="12.6" hidden="1" customHeight="1" outlineLevel="1" x14ac:dyDescent="0.2"/>
    <row r="88" spans="1:15" ht="12.6" hidden="1" customHeight="1" outlineLevel="1" x14ac:dyDescent="0.2"/>
    <row r="89" spans="1:15" ht="12.6" hidden="1" customHeight="1" outlineLevel="1" x14ac:dyDescent="0.2"/>
    <row r="90" spans="1:15" ht="12.6" hidden="1" customHeight="1" outlineLevel="1" x14ac:dyDescent="0.2">
      <c r="A90" s="162" t="s">
        <v>128</v>
      </c>
      <c r="B90" s="163"/>
      <c r="C90" s="164">
        <f t="shared" ref="C90:D94" si="2">C7-SUM(C67,C62,C52,C47,C37,C32,C27,C17)</f>
        <v>0.93999999947845936</v>
      </c>
      <c r="D90" s="164">
        <f t="shared" si="2"/>
        <v>1.0000001639127731E-2</v>
      </c>
      <c r="E90" s="164"/>
      <c r="F90" s="164"/>
      <c r="G90" s="164">
        <f>G7-SUM(G67,G62,G52,G47,G37,G32,G27,G17)</f>
        <v>1</v>
      </c>
      <c r="H90" s="164"/>
      <c r="J90" s="164"/>
      <c r="K90" s="164"/>
      <c r="L90" s="164"/>
      <c r="M90" s="164"/>
      <c r="N90" s="164"/>
      <c r="O90" s="164"/>
    </row>
    <row r="91" spans="1:15" ht="12.6" hidden="1" customHeight="1" outlineLevel="1" x14ac:dyDescent="0.2">
      <c r="A91" s="162"/>
      <c r="B91" s="165"/>
      <c r="C91" s="164">
        <f t="shared" si="2"/>
        <v>9.9999997764825821E-3</v>
      </c>
      <c r="D91" s="164">
        <f t="shared" si="2"/>
        <v>9.9999997764825821E-3</v>
      </c>
      <c r="E91" s="164"/>
      <c r="F91" s="164"/>
      <c r="G91" s="164">
        <f>G8-SUM(G68,G63,G53,G48,G38,G33,G28,G18)</f>
        <v>0</v>
      </c>
      <c r="H91" s="164"/>
      <c r="J91" s="164"/>
      <c r="K91" s="164"/>
      <c r="L91" s="164"/>
      <c r="M91" s="164"/>
      <c r="N91" s="164"/>
      <c r="O91" s="164"/>
    </row>
    <row r="92" spans="1:15" ht="12.6" hidden="1" customHeight="1" outlineLevel="1" x14ac:dyDescent="0.2">
      <c r="A92" s="166"/>
      <c r="B92" s="167"/>
      <c r="C92" s="164">
        <f t="shared" si="2"/>
        <v>-9.9999997764825821E-3</v>
      </c>
      <c r="D92" s="164">
        <f t="shared" si="2"/>
        <v>9.9999997764825821E-3</v>
      </c>
      <c r="E92" s="164"/>
      <c r="F92" s="164"/>
      <c r="G92" s="164">
        <f>G9-SUM(G69,G64,G54,G49,G39,G34,G29,G19)</f>
        <v>3</v>
      </c>
      <c r="H92" s="164"/>
      <c r="J92" s="164"/>
      <c r="K92" s="164"/>
      <c r="L92" s="164"/>
      <c r="M92" s="164"/>
      <c r="N92" s="164"/>
      <c r="O92" s="164"/>
    </row>
    <row r="93" spans="1:15" ht="12.6" hidden="1" customHeight="1" outlineLevel="1" x14ac:dyDescent="0.2">
      <c r="A93" s="166"/>
      <c r="B93" s="168"/>
      <c r="C93" s="164">
        <f t="shared" si="2"/>
        <v>-1.8899999996647239</v>
      </c>
      <c r="D93" s="164">
        <f t="shared" si="2"/>
        <v>-1.3799999989569187</v>
      </c>
      <c r="E93" s="164"/>
      <c r="F93" s="164"/>
      <c r="G93" s="164">
        <f>G10-SUM(G70,G65,G55,G50,G40,G35,G30,G20)</f>
        <v>3</v>
      </c>
      <c r="H93" s="164"/>
      <c r="J93" s="164"/>
      <c r="K93" s="164"/>
      <c r="L93" s="164"/>
      <c r="M93" s="164"/>
      <c r="N93" s="164"/>
      <c r="O93" s="164"/>
    </row>
    <row r="94" spans="1:15" ht="12.6" hidden="1" customHeight="1" outlineLevel="1" x14ac:dyDescent="0.2">
      <c r="A94" s="166"/>
      <c r="B94" s="168"/>
      <c r="C94" s="164">
        <f t="shared" si="2"/>
        <v>-1.0000000707805157E-2</v>
      </c>
      <c r="D94" s="164">
        <f t="shared" si="2"/>
        <v>0</v>
      </c>
      <c r="E94" s="164"/>
      <c r="F94" s="164"/>
      <c r="G94" s="164">
        <f>G11-SUM(G71,G66,G56,G51,G41,G36,G31,G21)</f>
        <v>0</v>
      </c>
      <c r="H94" s="164"/>
      <c r="J94" s="164"/>
      <c r="K94" s="164"/>
      <c r="L94" s="164"/>
      <c r="M94" s="164"/>
      <c r="N94" s="164"/>
      <c r="O94" s="164"/>
    </row>
    <row r="95" spans="1:15" ht="12.6" hidden="1" customHeight="1" outlineLevel="1" x14ac:dyDescent="0.2">
      <c r="A95" s="169"/>
      <c r="B95" s="170"/>
      <c r="C95" s="164"/>
      <c r="J95" s="164"/>
    </row>
    <row r="96" spans="1:15" ht="12.6" hidden="1" customHeight="1" outlineLevel="1" x14ac:dyDescent="0.2">
      <c r="A96" s="169"/>
      <c r="B96" s="170"/>
      <c r="C96" s="149"/>
      <c r="J96" s="149"/>
    </row>
    <row r="97" spans="1:10" ht="12.6" hidden="1" customHeight="1" outlineLevel="1" x14ac:dyDescent="0.2">
      <c r="A97" s="169"/>
      <c r="B97" s="170"/>
      <c r="C97" s="149"/>
      <c r="J97" s="149"/>
    </row>
    <row r="98" spans="1:10" ht="12.6" hidden="1" customHeight="1" outlineLevel="1" x14ac:dyDescent="0.2">
      <c r="A98" s="171" t="s">
        <v>129</v>
      </c>
      <c r="B98" s="163">
        <v>2001</v>
      </c>
      <c r="C98" s="140">
        <f t="shared" ref="C98:H102" si="3">C17-C12</f>
        <v>0</v>
      </c>
      <c r="D98" s="140">
        <f t="shared" si="3"/>
        <v>0</v>
      </c>
      <c r="E98" s="140">
        <f t="shared" si="3"/>
        <v>0</v>
      </c>
      <c r="F98" s="140">
        <f t="shared" si="3"/>
        <v>0</v>
      </c>
      <c r="G98" s="140">
        <f t="shared" si="3"/>
        <v>0</v>
      </c>
      <c r="H98" s="140">
        <f t="shared" si="3"/>
        <v>0</v>
      </c>
    </row>
    <row r="99" spans="1:10" ht="12.6" hidden="1" customHeight="1" outlineLevel="1" x14ac:dyDescent="0.2">
      <c r="A99" s="166"/>
      <c r="B99" s="165">
        <v>2002</v>
      </c>
      <c r="C99" s="140">
        <f t="shared" si="3"/>
        <v>0</v>
      </c>
      <c r="D99" s="140">
        <f t="shared" si="3"/>
        <v>0</v>
      </c>
      <c r="E99" s="140">
        <f t="shared" si="3"/>
        <v>0</v>
      </c>
      <c r="F99" s="140">
        <f t="shared" si="3"/>
        <v>0</v>
      </c>
      <c r="G99" s="140">
        <f t="shared" si="3"/>
        <v>0</v>
      </c>
      <c r="H99" s="140">
        <f t="shared" si="3"/>
        <v>0</v>
      </c>
    </row>
    <row r="100" spans="1:10" ht="12.6" hidden="1" customHeight="1" outlineLevel="1" x14ac:dyDescent="0.2">
      <c r="A100" s="166"/>
      <c r="B100" s="167">
        <v>2003</v>
      </c>
      <c r="C100" s="140">
        <f t="shared" si="3"/>
        <v>0</v>
      </c>
      <c r="D100" s="140">
        <f t="shared" si="3"/>
        <v>0</v>
      </c>
      <c r="E100" s="140">
        <f t="shared" si="3"/>
        <v>0</v>
      </c>
      <c r="F100" s="140">
        <f t="shared" si="3"/>
        <v>0</v>
      </c>
      <c r="G100" s="140">
        <f t="shared" si="3"/>
        <v>0</v>
      </c>
      <c r="H100" s="140">
        <f t="shared" si="3"/>
        <v>0</v>
      </c>
    </row>
    <row r="101" spans="1:10" ht="12.6" hidden="1" customHeight="1" outlineLevel="1" x14ac:dyDescent="0.2">
      <c r="A101" s="166"/>
      <c r="B101" s="172">
        <v>2004</v>
      </c>
      <c r="C101" s="140">
        <f t="shared" si="3"/>
        <v>0</v>
      </c>
      <c r="D101" s="140">
        <f t="shared" si="3"/>
        <v>0</v>
      </c>
      <c r="E101" s="140">
        <f t="shared" si="3"/>
        <v>0</v>
      </c>
      <c r="F101" s="140">
        <f t="shared" si="3"/>
        <v>0</v>
      </c>
      <c r="G101" s="140">
        <f t="shared" si="3"/>
        <v>0</v>
      </c>
      <c r="H101" s="140">
        <f t="shared" si="3"/>
        <v>0</v>
      </c>
    </row>
    <row r="102" spans="1:10" ht="12.6" hidden="1" customHeight="1" outlineLevel="1" x14ac:dyDescent="0.2">
      <c r="A102" s="173"/>
      <c r="B102" s="174">
        <v>2005</v>
      </c>
      <c r="C102" s="140">
        <f t="shared" si="3"/>
        <v>0</v>
      </c>
      <c r="D102" s="140">
        <f t="shared" si="3"/>
        <v>0</v>
      </c>
      <c r="E102" s="140">
        <f t="shared" si="3"/>
        <v>0</v>
      </c>
      <c r="F102" s="140">
        <f t="shared" si="3"/>
        <v>0</v>
      </c>
      <c r="G102" s="140">
        <f t="shared" si="3"/>
        <v>0</v>
      </c>
      <c r="H102" s="140">
        <f t="shared" si="3"/>
        <v>0</v>
      </c>
    </row>
    <row r="103" spans="1:10" ht="12.6" hidden="1" customHeight="1" outlineLevel="1" x14ac:dyDescent="0.2">
      <c r="A103" s="166" t="s">
        <v>130</v>
      </c>
      <c r="B103" s="175">
        <v>2001</v>
      </c>
      <c r="C103" s="140">
        <f t="shared" ref="C103:D107" si="4">C22-SUM(C32,C27,C37)</f>
        <v>0</v>
      </c>
      <c r="D103" s="140">
        <f t="shared" si="4"/>
        <v>0</v>
      </c>
      <c r="G103" s="140">
        <f>G22-SUM(G32,G27,G37)</f>
        <v>0</v>
      </c>
    </row>
    <row r="104" spans="1:10" ht="12.6" hidden="1" customHeight="1" outlineLevel="1" x14ac:dyDescent="0.2">
      <c r="A104" s="166"/>
      <c r="B104" s="165">
        <v>2002</v>
      </c>
      <c r="C104" s="140">
        <f t="shared" si="4"/>
        <v>1.0000000009313226E-2</v>
      </c>
      <c r="D104" s="140">
        <f t="shared" si="4"/>
        <v>0</v>
      </c>
      <c r="G104" s="140">
        <f>G23-SUM(G33,G28,G38)</f>
        <v>0</v>
      </c>
    </row>
    <row r="105" spans="1:10" ht="12.6" hidden="1" customHeight="1" outlineLevel="1" x14ac:dyDescent="0.2">
      <c r="A105" s="166"/>
      <c r="B105" s="167">
        <v>2003</v>
      </c>
      <c r="C105" s="140">
        <f t="shared" si="4"/>
        <v>0</v>
      </c>
      <c r="D105" s="140">
        <f t="shared" si="4"/>
        <v>0</v>
      </c>
      <c r="G105" s="140">
        <f>G24-SUM(G34,G29,G39)</f>
        <v>0</v>
      </c>
    </row>
    <row r="106" spans="1:10" ht="12.6" hidden="1" customHeight="1" outlineLevel="1" x14ac:dyDescent="0.2">
      <c r="A106" s="166"/>
      <c r="B106" s="172">
        <v>2004</v>
      </c>
      <c r="C106" s="140">
        <f t="shared" si="4"/>
        <v>0</v>
      </c>
      <c r="D106" s="140">
        <f t="shared" si="4"/>
        <v>0</v>
      </c>
      <c r="G106" s="140">
        <f>G25-SUM(G35,G30,G40)</f>
        <v>1</v>
      </c>
    </row>
    <row r="107" spans="1:10" ht="12.6" hidden="1" customHeight="1" outlineLevel="1" x14ac:dyDescent="0.2">
      <c r="A107" s="173"/>
      <c r="B107" s="176">
        <v>2005</v>
      </c>
      <c r="C107" s="140">
        <f t="shared" si="4"/>
        <v>0</v>
      </c>
      <c r="D107" s="140">
        <f t="shared" si="4"/>
        <v>0</v>
      </c>
      <c r="G107" s="140">
        <f>G26-SUM(G36,G31,G41)</f>
        <v>-1</v>
      </c>
    </row>
    <row r="108" spans="1:10" ht="12.6" hidden="1" customHeight="1" outlineLevel="1" x14ac:dyDescent="0.2">
      <c r="A108" s="166" t="s">
        <v>131</v>
      </c>
      <c r="B108" s="175">
        <v>2001</v>
      </c>
      <c r="C108" s="140">
        <f t="shared" ref="C108:D112" si="5">C42-SUM(C47,C52)</f>
        <v>0</v>
      </c>
      <c r="D108" s="140">
        <f t="shared" si="5"/>
        <v>1.0000000009313226E-2</v>
      </c>
      <c r="G108" s="140">
        <f>G42-SUM(G47,G52)</f>
        <v>0</v>
      </c>
    </row>
    <row r="109" spans="1:10" ht="12.6" hidden="1" customHeight="1" outlineLevel="1" x14ac:dyDescent="0.2">
      <c r="A109" s="166"/>
      <c r="B109" s="165">
        <v>2002</v>
      </c>
      <c r="C109" s="140">
        <f t="shared" si="5"/>
        <v>0</v>
      </c>
      <c r="D109" s="140">
        <f t="shared" si="5"/>
        <v>0</v>
      </c>
      <c r="G109" s="140">
        <f>G43-SUM(G48,G53)</f>
        <v>0</v>
      </c>
    </row>
    <row r="110" spans="1:10" ht="12.6" hidden="1" customHeight="1" outlineLevel="1" x14ac:dyDescent="0.2">
      <c r="A110" s="166"/>
      <c r="B110" s="167">
        <v>2003</v>
      </c>
      <c r="C110" s="140">
        <f t="shared" si="5"/>
        <v>0</v>
      </c>
      <c r="D110" s="140">
        <f t="shared" si="5"/>
        <v>0</v>
      </c>
      <c r="G110" s="140">
        <f>G44-SUM(G49,G54)</f>
        <v>0</v>
      </c>
    </row>
    <row r="111" spans="1:10" ht="12.6" hidden="1" customHeight="1" outlineLevel="1" x14ac:dyDescent="0.2">
      <c r="A111" s="166"/>
      <c r="B111" s="172">
        <v>2004</v>
      </c>
      <c r="C111" s="140">
        <f t="shared" si="5"/>
        <v>1.0000000009313226E-2</v>
      </c>
      <c r="D111" s="140">
        <f t="shared" si="5"/>
        <v>1.0000000009313226E-2</v>
      </c>
      <c r="G111" s="140">
        <f>G45-SUM(G50,G55)</f>
        <v>0</v>
      </c>
    </row>
    <row r="112" spans="1:10" ht="12.6" hidden="1" customHeight="1" outlineLevel="1" x14ac:dyDescent="0.2">
      <c r="A112" s="173"/>
      <c r="B112" s="176">
        <v>2005</v>
      </c>
      <c r="C112" s="140">
        <f t="shared" si="5"/>
        <v>0</v>
      </c>
      <c r="D112" s="140">
        <f t="shared" si="5"/>
        <v>0</v>
      </c>
      <c r="G112" s="140">
        <f>G46-SUM(G51,G56)</f>
        <v>1</v>
      </c>
    </row>
    <row r="113" spans="1:7" ht="12.6" hidden="1" customHeight="1" outlineLevel="1" x14ac:dyDescent="0.2">
      <c r="A113" s="166" t="s">
        <v>132</v>
      </c>
      <c r="B113" s="175">
        <v>2001</v>
      </c>
      <c r="C113" s="140">
        <f t="shared" ref="C113:D117" si="6">C57-SUM(C67,C62)</f>
        <v>0</v>
      </c>
      <c r="D113" s="140">
        <f t="shared" si="6"/>
        <v>0</v>
      </c>
      <c r="G113" s="140">
        <f>G57-SUM(G67,G62)</f>
        <v>0</v>
      </c>
    </row>
    <row r="114" spans="1:7" ht="12.6" hidden="1" customHeight="1" outlineLevel="1" x14ac:dyDescent="0.2">
      <c r="A114" s="166"/>
      <c r="B114" s="165">
        <v>2002</v>
      </c>
      <c r="C114" s="140">
        <f t="shared" si="6"/>
        <v>0</v>
      </c>
      <c r="D114" s="140">
        <f t="shared" si="6"/>
        <v>0</v>
      </c>
      <c r="G114" s="140">
        <f>G58-SUM(G68,G63)</f>
        <v>0</v>
      </c>
    </row>
    <row r="115" spans="1:7" ht="12.6" hidden="1" customHeight="1" outlineLevel="1" x14ac:dyDescent="0.2">
      <c r="A115" s="166"/>
      <c r="B115" s="167">
        <v>2003</v>
      </c>
      <c r="C115" s="140">
        <f t="shared" si="6"/>
        <v>0</v>
      </c>
      <c r="D115" s="140">
        <f t="shared" si="6"/>
        <v>0</v>
      </c>
      <c r="G115" s="140">
        <f>G59-SUM(G69,G64)</f>
        <v>0</v>
      </c>
    </row>
    <row r="116" spans="1:7" ht="12.6" hidden="1" customHeight="1" outlineLevel="1" x14ac:dyDescent="0.2">
      <c r="A116" s="166"/>
      <c r="B116" s="172">
        <v>2004</v>
      </c>
      <c r="C116" s="140">
        <f t="shared" si="6"/>
        <v>-1.0000000009313226E-2</v>
      </c>
      <c r="D116" s="140">
        <f t="shared" si="6"/>
        <v>-1.0000000009313226E-2</v>
      </c>
      <c r="G116" s="140">
        <f>G60-SUM(G70,G65)</f>
        <v>0</v>
      </c>
    </row>
    <row r="117" spans="1:7" ht="12.6" hidden="1" customHeight="1" outlineLevel="1" x14ac:dyDescent="0.2">
      <c r="A117" s="173"/>
      <c r="B117" s="176">
        <v>2005</v>
      </c>
      <c r="C117" s="140">
        <f t="shared" si="6"/>
        <v>-1.0000000009313226E-2</v>
      </c>
      <c r="D117" s="140">
        <f t="shared" si="6"/>
        <v>0</v>
      </c>
      <c r="G117" s="140">
        <f>G61-SUM(G71,G66)</f>
        <v>0</v>
      </c>
    </row>
    <row r="118" spans="1:7" ht="12.6" hidden="1" customHeight="1" outlineLevel="1" x14ac:dyDescent="0.2">
      <c r="A118" s="166" t="s">
        <v>133</v>
      </c>
      <c r="B118" s="175">
        <v>2001</v>
      </c>
      <c r="C118" s="140">
        <f t="shared" ref="C118:D122" si="7">C7-SUM(C67,C62,C52,C47,C37,C32,C27,C17)</f>
        <v>0.93999999947845936</v>
      </c>
      <c r="D118" s="140">
        <f t="shared" si="7"/>
        <v>1.0000001639127731E-2</v>
      </c>
      <c r="G118" s="140">
        <f>G7-SUM(G67,G62,G52,G47,G37,G32,G27,G17)</f>
        <v>1</v>
      </c>
    </row>
    <row r="119" spans="1:7" ht="12.6" hidden="1" customHeight="1" outlineLevel="1" x14ac:dyDescent="0.2">
      <c r="A119" s="166"/>
      <c r="B119" s="165">
        <v>2002</v>
      </c>
      <c r="C119" s="140">
        <f t="shared" si="7"/>
        <v>9.9999997764825821E-3</v>
      </c>
      <c r="D119" s="140">
        <f t="shared" si="7"/>
        <v>9.9999997764825821E-3</v>
      </c>
      <c r="G119" s="140">
        <f>G8-SUM(G68,G63,G53,G48,G38,G33,G28,G18)</f>
        <v>0</v>
      </c>
    </row>
    <row r="120" spans="1:7" ht="12.6" hidden="1" customHeight="1" outlineLevel="1" x14ac:dyDescent="0.2">
      <c r="A120" s="166"/>
      <c r="B120" s="167">
        <v>2003</v>
      </c>
      <c r="C120" s="140">
        <f t="shared" si="7"/>
        <v>-9.9999997764825821E-3</v>
      </c>
      <c r="D120" s="140">
        <f t="shared" si="7"/>
        <v>9.9999997764825821E-3</v>
      </c>
      <c r="G120" s="140">
        <f>G9-SUM(G69,G64,G54,G49,G39,G34,G29,G19)</f>
        <v>3</v>
      </c>
    </row>
    <row r="121" spans="1:7" ht="12.6" hidden="1" customHeight="1" outlineLevel="1" x14ac:dyDescent="0.2">
      <c r="A121" s="166"/>
      <c r="B121" s="168">
        <v>2004</v>
      </c>
      <c r="C121" s="140">
        <f t="shared" si="7"/>
        <v>-1.8899999996647239</v>
      </c>
      <c r="D121" s="140">
        <f t="shared" si="7"/>
        <v>-1.3799999989569187</v>
      </c>
      <c r="G121" s="140">
        <f>G10-SUM(G70,G65,G55,G50,G40,G35,G30,G20)</f>
        <v>3</v>
      </c>
    </row>
    <row r="122" spans="1:7" ht="12.6" hidden="1" customHeight="1" outlineLevel="1" x14ac:dyDescent="0.2">
      <c r="A122" s="173"/>
      <c r="B122" s="176">
        <v>2005</v>
      </c>
      <c r="C122" s="140">
        <f t="shared" si="7"/>
        <v>-1.0000000707805157E-2</v>
      </c>
      <c r="D122" s="140">
        <f t="shared" si="7"/>
        <v>0</v>
      </c>
      <c r="G122" s="140">
        <f>G11-SUM(G71,G66,G56,G51,G41,G36,G31,G21)</f>
        <v>0</v>
      </c>
    </row>
    <row r="123" spans="1:7" ht="12.6" hidden="1" customHeight="1" outlineLevel="1" x14ac:dyDescent="0.2">
      <c r="A123" s="166" t="s">
        <v>134</v>
      </c>
      <c r="B123" s="175">
        <v>2001</v>
      </c>
      <c r="C123" s="140">
        <f t="shared" ref="C123:D127" si="8">C7-SUM(C57,C42,C22,C12)</f>
        <v>0.93999999947845936</v>
      </c>
      <c r="D123" s="140">
        <f t="shared" si="8"/>
        <v>0</v>
      </c>
      <c r="G123" s="140">
        <f>G7-SUM(G57,G42,G22,G12)</f>
        <v>1</v>
      </c>
    </row>
    <row r="124" spans="1:7" ht="12.6" hidden="1" customHeight="1" outlineLevel="1" x14ac:dyDescent="0.2">
      <c r="A124" s="166"/>
      <c r="B124" s="165">
        <v>2002</v>
      </c>
      <c r="C124" s="140">
        <f t="shared" si="8"/>
        <v>0</v>
      </c>
      <c r="D124" s="140">
        <f t="shared" si="8"/>
        <v>9.9999997764825821E-3</v>
      </c>
      <c r="G124" s="140">
        <f>G8-SUM(G58,G43,G23,G13)</f>
        <v>0</v>
      </c>
    </row>
    <row r="125" spans="1:7" ht="12.6" hidden="1" customHeight="1" outlineLevel="1" x14ac:dyDescent="0.2">
      <c r="A125" s="166"/>
      <c r="B125" s="167">
        <v>2003</v>
      </c>
      <c r="C125" s="140">
        <f t="shared" si="8"/>
        <v>-9.9999997764825821E-3</v>
      </c>
      <c r="D125" s="140">
        <f t="shared" si="8"/>
        <v>9.9999997764825821E-3</v>
      </c>
      <c r="G125" s="140">
        <f>G9-SUM(G59,G44,G24,G14)</f>
        <v>3</v>
      </c>
    </row>
    <row r="126" spans="1:7" ht="12.6" hidden="1" customHeight="1" outlineLevel="1" x14ac:dyDescent="0.2">
      <c r="A126" s="166"/>
      <c r="B126" s="168">
        <v>2004</v>
      </c>
      <c r="C126" s="140">
        <f t="shared" si="8"/>
        <v>-1.8899999996647239</v>
      </c>
      <c r="D126" s="140">
        <f t="shared" si="8"/>
        <v>-1.3799999989569187</v>
      </c>
      <c r="G126" s="140">
        <f>G10-SUM(G60,G45,G25,G15)</f>
        <v>2</v>
      </c>
    </row>
    <row r="127" spans="1:7" ht="12.6" hidden="1" customHeight="1" outlineLevel="1" x14ac:dyDescent="0.2">
      <c r="A127" s="173"/>
      <c r="B127" s="172">
        <v>2005</v>
      </c>
      <c r="C127" s="140">
        <f t="shared" si="8"/>
        <v>0</v>
      </c>
      <c r="D127" s="140">
        <f t="shared" si="8"/>
        <v>0</v>
      </c>
      <c r="G127" s="140">
        <f>G11-SUM(G61,G46,G26,G16)</f>
        <v>0</v>
      </c>
    </row>
    <row r="128" spans="1:7" ht="12.6" customHeight="1" collapsed="1" x14ac:dyDescent="0.2"/>
  </sheetData>
  <mergeCells count="9">
    <mergeCell ref="J4:K4"/>
    <mergeCell ref="L4:M4"/>
    <mergeCell ref="A72:H72"/>
    <mergeCell ref="A4:A6"/>
    <mergeCell ref="B4:B6"/>
    <mergeCell ref="C4:D4"/>
    <mergeCell ref="E4:F4"/>
    <mergeCell ref="G4:G6"/>
    <mergeCell ref="H4:H6"/>
  </mergeCells>
  <hyperlinks>
    <hyperlink ref="H73" r:id="rId1" location="!/view/sk/VBD_SK_WIN/st3001rr/v_st3001rr_00_00_00_sk"/>
    <hyperlink ref="K2:L2" location="Obsah_Contents!A1" display="Obsah / Contents"/>
  </hyperlinks>
  <printOptions horizontalCentered="1"/>
  <pageMargins left="0.23622047244094502" right="0.23622047244094502" top="0.74803149606299213" bottom="0.74803149606299213" header="0.31496062992126012" footer="0.31496062992126012"/>
  <pageSetup paperSize="9" scale="95" fitToWidth="0" fitToHeight="0" pageOrder="overThenDown" orientation="portrait" r:id="rId2"/>
  <headerFooter alignWithMargins="0">
    <oddHeader>&amp;R&amp;8&amp;A</oddHeader>
    <oddFooter>&amp;R&amp;8&amp;P</oddFooter>
  </headerFooter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5"/>
  <sheetViews>
    <sheetView showGridLines="0" showOutlineSymbols="0" workbookViewId="0">
      <pane xSplit="2" ySplit="6" topLeftCell="C454" activePane="bottomRight" state="frozen"/>
      <selection activeCell="I35" sqref="I35"/>
      <selection pane="topRight" activeCell="I35" sqref="I35"/>
      <selection pane="bottomLeft" activeCell="I35" sqref="I35"/>
      <selection pane="bottomRight" activeCell="E469" sqref="E469"/>
    </sheetView>
  </sheetViews>
  <sheetFormatPr defaultColWidth="9.109375" defaultRowHeight="13.2" outlineLevelRow="1" x14ac:dyDescent="0.25"/>
  <cols>
    <col min="1" max="1" width="17" style="60" customWidth="1"/>
    <col min="2" max="2" width="4.33203125" style="60" bestFit="1" customWidth="1"/>
    <col min="3" max="3" width="10.44140625" style="60" customWidth="1"/>
    <col min="4" max="4" width="10.5546875" style="60" customWidth="1"/>
    <col min="5" max="5" width="10.6640625" style="60" customWidth="1"/>
    <col min="6" max="6" width="10.5546875" style="60" customWidth="1"/>
    <col min="7" max="8" width="15" style="60" customWidth="1"/>
    <col min="9" max="16384" width="9.109375" style="60"/>
  </cols>
  <sheetData>
    <row r="1" spans="1:12" ht="13.8" x14ac:dyDescent="0.25">
      <c r="A1" s="57" t="s">
        <v>16</v>
      </c>
      <c r="B1" s="11"/>
      <c r="C1" s="58"/>
      <c r="D1" s="58"/>
      <c r="E1" s="58"/>
      <c r="F1" s="58"/>
      <c r="G1" s="58"/>
      <c r="H1" s="59" t="s">
        <v>17</v>
      </c>
    </row>
    <row r="2" spans="1:12" ht="15.6" x14ac:dyDescent="0.25">
      <c r="A2" s="57" t="s">
        <v>116</v>
      </c>
      <c r="B2" s="61"/>
      <c r="C2" s="62"/>
      <c r="D2" s="62"/>
      <c r="E2" s="62"/>
      <c r="F2" s="62"/>
      <c r="G2" s="62"/>
      <c r="H2" s="62"/>
      <c r="K2" s="434" t="s">
        <v>1412</v>
      </c>
      <c r="L2" s="434"/>
    </row>
    <row r="3" spans="1:12" ht="16.2" thickBot="1" x14ac:dyDescent="0.3">
      <c r="A3" s="63" t="s">
        <v>117</v>
      </c>
      <c r="B3" s="64"/>
      <c r="C3" s="65"/>
      <c r="D3" s="65"/>
      <c r="E3" s="65"/>
      <c r="F3" s="65"/>
      <c r="G3" s="65"/>
      <c r="H3" s="65"/>
    </row>
    <row r="4" spans="1:12" ht="54" customHeight="1" x14ac:dyDescent="0.25">
      <c r="A4" s="499" t="s">
        <v>27</v>
      </c>
      <c r="B4" s="502" t="s">
        <v>15</v>
      </c>
      <c r="C4" s="525" t="s">
        <v>1419</v>
      </c>
      <c r="D4" s="526"/>
      <c r="E4" s="525" t="s">
        <v>1420</v>
      </c>
      <c r="F4" s="526"/>
      <c r="G4" s="527" t="s">
        <v>118</v>
      </c>
      <c r="H4" s="530" t="s">
        <v>1421</v>
      </c>
    </row>
    <row r="5" spans="1:12" ht="30.6" x14ac:dyDescent="0.25">
      <c r="A5" s="500"/>
      <c r="B5" s="503"/>
      <c r="C5" s="66" t="s">
        <v>21</v>
      </c>
      <c r="D5" s="67" t="s">
        <v>22</v>
      </c>
      <c r="E5" s="66" t="s">
        <v>21</v>
      </c>
      <c r="F5" s="67" t="s">
        <v>22</v>
      </c>
      <c r="G5" s="528"/>
      <c r="H5" s="531"/>
    </row>
    <row r="6" spans="1:12" ht="23.4" customHeight="1" thickBot="1" x14ac:dyDescent="0.3">
      <c r="A6" s="501"/>
      <c r="B6" s="504"/>
      <c r="C6" s="68" t="s">
        <v>19</v>
      </c>
      <c r="D6" s="69" t="s">
        <v>18</v>
      </c>
      <c r="E6" s="68" t="s">
        <v>19</v>
      </c>
      <c r="F6" s="69" t="s">
        <v>20</v>
      </c>
      <c r="G6" s="529"/>
      <c r="H6" s="532"/>
    </row>
    <row r="7" spans="1:12" x14ac:dyDescent="0.25">
      <c r="A7" s="14" t="s">
        <v>23</v>
      </c>
      <c r="B7" s="15" t="s">
        <v>24</v>
      </c>
      <c r="C7" s="16">
        <v>2827181</v>
      </c>
      <c r="D7" s="17">
        <v>5116383</v>
      </c>
      <c r="E7" s="486">
        <v>80134</v>
      </c>
      <c r="F7" s="486">
        <v>145019</v>
      </c>
      <c r="G7" s="486">
        <v>35281</v>
      </c>
      <c r="H7" s="18">
        <v>1198.1500000000001</v>
      </c>
    </row>
    <row r="8" spans="1:12" x14ac:dyDescent="0.25">
      <c r="A8" s="19"/>
      <c r="B8" s="20" t="s">
        <v>25</v>
      </c>
      <c r="C8" s="21">
        <v>2539657</v>
      </c>
      <c r="D8" s="22">
        <v>4922363</v>
      </c>
      <c r="E8" s="487">
        <v>73890</v>
      </c>
      <c r="F8" s="487">
        <v>143213</v>
      </c>
      <c r="G8" s="487">
        <v>34371</v>
      </c>
      <c r="H8" s="23">
        <v>1281.68</v>
      </c>
    </row>
    <row r="9" spans="1:12" x14ac:dyDescent="0.25">
      <c r="A9" s="19"/>
      <c r="B9" s="70" t="s">
        <v>26</v>
      </c>
      <c r="C9" s="71">
        <v>2373729</v>
      </c>
      <c r="D9" s="72">
        <v>4392876</v>
      </c>
      <c r="E9" s="493">
        <v>73169</v>
      </c>
      <c r="F9" s="493">
        <v>135408</v>
      </c>
      <c r="G9" s="493">
        <v>32442</v>
      </c>
      <c r="H9" s="73">
        <v>1285.95</v>
      </c>
    </row>
    <row r="10" spans="1:12" x14ac:dyDescent="0.25">
      <c r="A10" s="19"/>
      <c r="B10" s="24" t="s">
        <v>112</v>
      </c>
      <c r="C10" s="71">
        <v>2495296</v>
      </c>
      <c r="D10" s="72">
        <v>4488911</v>
      </c>
      <c r="E10" s="493">
        <v>76764</v>
      </c>
      <c r="F10" s="493">
        <v>138094</v>
      </c>
      <c r="G10" s="493">
        <v>32506</v>
      </c>
      <c r="H10" s="73">
        <v>1338.5</v>
      </c>
    </row>
    <row r="11" spans="1:12" x14ac:dyDescent="0.25">
      <c r="A11" s="19"/>
      <c r="B11" s="24" t="s">
        <v>113</v>
      </c>
      <c r="C11" s="71">
        <v>2827354</v>
      </c>
      <c r="D11" s="72">
        <v>5463346</v>
      </c>
      <c r="E11" s="493">
        <v>86392</v>
      </c>
      <c r="F11" s="493">
        <v>166936</v>
      </c>
      <c r="G11" s="493">
        <v>32727</v>
      </c>
      <c r="H11" s="73">
        <v>1407.55</v>
      </c>
    </row>
    <row r="12" spans="1:12" x14ac:dyDescent="0.25">
      <c r="A12" s="25" t="s">
        <v>0</v>
      </c>
      <c r="B12" s="26" t="s">
        <v>24</v>
      </c>
      <c r="C12" s="27">
        <v>1473289</v>
      </c>
      <c r="D12" s="28">
        <v>2722551</v>
      </c>
      <c r="E12" s="488">
        <v>124571</v>
      </c>
      <c r="F12" s="488">
        <v>230200</v>
      </c>
      <c r="G12" s="488">
        <v>11827</v>
      </c>
      <c r="H12" s="29">
        <v>1578.11</v>
      </c>
    </row>
    <row r="13" spans="1:12" x14ac:dyDescent="0.25">
      <c r="A13" s="30"/>
      <c r="B13" s="31" t="s">
        <v>25</v>
      </c>
      <c r="C13" s="32">
        <v>1192854</v>
      </c>
      <c r="D13" s="33">
        <v>2538159</v>
      </c>
      <c r="E13" s="489">
        <v>106038</v>
      </c>
      <c r="F13" s="489">
        <v>225628</v>
      </c>
      <c r="G13" s="489">
        <v>11249</v>
      </c>
      <c r="H13" s="34">
        <v>1688.64</v>
      </c>
    </row>
    <row r="14" spans="1:12" x14ac:dyDescent="0.25">
      <c r="A14" s="35"/>
      <c r="B14" s="74" t="s">
        <v>26</v>
      </c>
      <c r="C14" s="32">
        <v>1206568</v>
      </c>
      <c r="D14" s="33">
        <v>2271484</v>
      </c>
      <c r="E14" s="489">
        <v>115352</v>
      </c>
      <c r="F14" s="489">
        <v>217161</v>
      </c>
      <c r="G14" s="489">
        <v>10460</v>
      </c>
      <c r="H14" s="34">
        <v>1716</v>
      </c>
    </row>
    <row r="15" spans="1:12" x14ac:dyDescent="0.25">
      <c r="A15" s="30"/>
      <c r="B15" s="36" t="s">
        <v>112</v>
      </c>
      <c r="C15" s="32">
        <v>1189073</v>
      </c>
      <c r="D15" s="33">
        <v>2284033</v>
      </c>
      <c r="E15" s="489">
        <v>115122</v>
      </c>
      <c r="F15" s="489">
        <v>221132</v>
      </c>
      <c r="G15" s="489">
        <v>10329</v>
      </c>
      <c r="H15" s="34">
        <v>1732.05</v>
      </c>
    </row>
    <row r="16" spans="1:12" x14ac:dyDescent="0.25">
      <c r="A16" s="37"/>
      <c r="B16" s="38" t="s">
        <v>113</v>
      </c>
      <c r="C16" s="39">
        <v>1223412</v>
      </c>
      <c r="D16" s="40">
        <v>2644458</v>
      </c>
      <c r="E16" s="490">
        <v>120367</v>
      </c>
      <c r="F16" s="490">
        <v>260179</v>
      </c>
      <c r="G16" s="490">
        <v>10164</v>
      </c>
      <c r="H16" s="41">
        <v>1843.01</v>
      </c>
    </row>
    <row r="17" spans="1:8" x14ac:dyDescent="0.25">
      <c r="A17" s="446" t="s">
        <v>1</v>
      </c>
      <c r="B17" s="447" t="s">
        <v>24</v>
      </c>
      <c r="C17" s="448">
        <v>1473289</v>
      </c>
      <c r="D17" s="449">
        <v>2722551</v>
      </c>
      <c r="E17" s="449">
        <v>124571</v>
      </c>
      <c r="F17" s="449">
        <v>230200</v>
      </c>
      <c r="G17" s="449">
        <v>11827</v>
      </c>
      <c r="H17" s="450">
        <v>1578.11</v>
      </c>
    </row>
    <row r="18" spans="1:8" x14ac:dyDescent="0.25">
      <c r="A18" s="451"/>
      <c r="B18" s="452" t="s">
        <v>25</v>
      </c>
      <c r="C18" s="453">
        <v>1192854</v>
      </c>
      <c r="D18" s="454">
        <v>2538159</v>
      </c>
      <c r="E18" s="454">
        <v>106038</v>
      </c>
      <c r="F18" s="454">
        <v>225628</v>
      </c>
      <c r="G18" s="454">
        <v>11249</v>
      </c>
      <c r="H18" s="455">
        <v>1688.64</v>
      </c>
    </row>
    <row r="19" spans="1:8" x14ac:dyDescent="0.25">
      <c r="A19" s="451"/>
      <c r="B19" s="456" t="s">
        <v>26</v>
      </c>
      <c r="C19" s="453">
        <v>1206568</v>
      </c>
      <c r="D19" s="454">
        <v>2271484</v>
      </c>
      <c r="E19" s="454">
        <v>115352</v>
      </c>
      <c r="F19" s="454">
        <v>217161</v>
      </c>
      <c r="G19" s="454">
        <v>10460</v>
      </c>
      <c r="H19" s="455">
        <v>1716</v>
      </c>
    </row>
    <row r="20" spans="1:8" x14ac:dyDescent="0.25">
      <c r="A20" s="451"/>
      <c r="B20" s="457" t="s">
        <v>112</v>
      </c>
      <c r="C20" s="453">
        <v>1189073</v>
      </c>
      <c r="D20" s="454">
        <v>2284033</v>
      </c>
      <c r="E20" s="454">
        <v>115122</v>
      </c>
      <c r="F20" s="454">
        <v>221132</v>
      </c>
      <c r="G20" s="454">
        <v>10329</v>
      </c>
      <c r="H20" s="455">
        <v>1732.05</v>
      </c>
    </row>
    <row r="21" spans="1:8" x14ac:dyDescent="0.25">
      <c r="A21" s="451"/>
      <c r="B21" s="457" t="s">
        <v>113</v>
      </c>
      <c r="C21" s="453">
        <v>1223412</v>
      </c>
      <c r="D21" s="454">
        <v>2644458</v>
      </c>
      <c r="E21" s="454">
        <v>120367</v>
      </c>
      <c r="F21" s="454">
        <v>260179</v>
      </c>
      <c r="G21" s="454">
        <v>10164</v>
      </c>
      <c r="H21" s="455">
        <v>1843.01</v>
      </c>
    </row>
    <row r="22" spans="1:8" x14ac:dyDescent="0.25">
      <c r="A22" s="45" t="s">
        <v>28</v>
      </c>
      <c r="B22" s="46" t="s">
        <v>24</v>
      </c>
      <c r="C22" s="7">
        <v>58809</v>
      </c>
      <c r="D22" s="8">
        <v>183004</v>
      </c>
      <c r="E22" s="484">
        <v>100236</v>
      </c>
      <c r="F22" s="484">
        <v>311920</v>
      </c>
      <c r="G22" s="484">
        <v>587</v>
      </c>
      <c r="H22" s="47">
        <v>1940.68</v>
      </c>
    </row>
    <row r="23" spans="1:8" x14ac:dyDescent="0.25">
      <c r="A23" s="48"/>
      <c r="B23" s="49" t="s">
        <v>25</v>
      </c>
      <c r="C23" s="9">
        <v>86081</v>
      </c>
      <c r="D23" s="10">
        <v>287357</v>
      </c>
      <c r="E23" s="485">
        <v>107844</v>
      </c>
      <c r="F23" s="485">
        <v>360006</v>
      </c>
      <c r="G23" s="485">
        <v>798</v>
      </c>
      <c r="H23" s="44">
        <v>2218.7600000000002</v>
      </c>
    </row>
    <row r="24" spans="1:8" x14ac:dyDescent="0.25">
      <c r="A24" s="48"/>
      <c r="B24" s="75" t="s">
        <v>26</v>
      </c>
      <c r="C24" s="9">
        <v>86877</v>
      </c>
      <c r="D24" s="10">
        <v>309717</v>
      </c>
      <c r="E24" s="485">
        <v>117624</v>
      </c>
      <c r="F24" s="485">
        <v>419330</v>
      </c>
      <c r="G24" s="485">
        <v>739</v>
      </c>
      <c r="H24" s="44">
        <v>2263.98</v>
      </c>
    </row>
    <row r="25" spans="1:8" x14ac:dyDescent="0.25">
      <c r="A25" s="48"/>
      <c r="B25" s="50" t="s">
        <v>112</v>
      </c>
      <c r="C25" s="9">
        <v>94168</v>
      </c>
      <c r="D25" s="10">
        <v>325416</v>
      </c>
      <c r="E25" s="485">
        <v>118959</v>
      </c>
      <c r="F25" s="485">
        <v>411086</v>
      </c>
      <c r="G25" s="485">
        <v>792</v>
      </c>
      <c r="H25" s="44">
        <v>1818.72</v>
      </c>
    </row>
    <row r="26" spans="1:8" x14ac:dyDescent="0.25">
      <c r="A26" s="48"/>
      <c r="B26" s="50" t="s">
        <v>113</v>
      </c>
      <c r="C26" s="9">
        <v>102930</v>
      </c>
      <c r="D26" s="10">
        <v>364092</v>
      </c>
      <c r="E26" s="485">
        <v>116240</v>
      </c>
      <c r="F26" s="485">
        <v>411171</v>
      </c>
      <c r="G26" s="485">
        <v>886</v>
      </c>
      <c r="H26" s="44">
        <v>1674.79</v>
      </c>
    </row>
    <row r="27" spans="1:8" x14ac:dyDescent="0.25">
      <c r="A27" s="45" t="s">
        <v>29</v>
      </c>
      <c r="B27" s="46" t="s">
        <v>24</v>
      </c>
      <c r="C27" s="7">
        <v>1021400</v>
      </c>
      <c r="D27" s="8">
        <v>1769627</v>
      </c>
      <c r="E27" s="484">
        <v>120843</v>
      </c>
      <c r="F27" s="484">
        <v>209366</v>
      </c>
      <c r="G27" s="484">
        <v>8452</v>
      </c>
      <c r="H27" s="47">
        <v>1610.92</v>
      </c>
    </row>
    <row r="28" spans="1:8" x14ac:dyDescent="0.25">
      <c r="A28" s="48"/>
      <c r="B28" s="49" t="s">
        <v>25</v>
      </c>
      <c r="C28" s="9">
        <v>727191</v>
      </c>
      <c r="D28" s="10">
        <v>1628646</v>
      </c>
      <c r="E28" s="485">
        <v>95217</v>
      </c>
      <c r="F28" s="485">
        <v>213252</v>
      </c>
      <c r="G28" s="485">
        <v>7637</v>
      </c>
      <c r="H28" s="44">
        <v>1682.53</v>
      </c>
    </row>
    <row r="29" spans="1:8" x14ac:dyDescent="0.25">
      <c r="A29" s="48"/>
      <c r="B29" s="75" t="s">
        <v>26</v>
      </c>
      <c r="C29" s="9">
        <v>686001</v>
      </c>
      <c r="D29" s="10">
        <v>1417152</v>
      </c>
      <c r="E29" s="485">
        <v>97355</v>
      </c>
      <c r="F29" s="485">
        <v>201117</v>
      </c>
      <c r="G29" s="485">
        <v>7046</v>
      </c>
      <c r="H29" s="44">
        <v>1710.21</v>
      </c>
    </row>
    <row r="30" spans="1:8" x14ac:dyDescent="0.25">
      <c r="A30" s="48"/>
      <c r="B30" s="50" t="s">
        <v>112</v>
      </c>
      <c r="C30" s="9">
        <v>779601</v>
      </c>
      <c r="D30" s="10">
        <v>1541429</v>
      </c>
      <c r="E30" s="485">
        <v>112822</v>
      </c>
      <c r="F30" s="485">
        <v>223072</v>
      </c>
      <c r="G30" s="485">
        <v>6910</v>
      </c>
      <c r="H30" s="44">
        <v>1827.64</v>
      </c>
    </row>
    <row r="31" spans="1:8" x14ac:dyDescent="0.25">
      <c r="A31" s="48"/>
      <c r="B31" s="50" t="s">
        <v>113</v>
      </c>
      <c r="C31" s="9">
        <v>919183</v>
      </c>
      <c r="D31" s="10">
        <v>1873052</v>
      </c>
      <c r="E31" s="485">
        <v>133117</v>
      </c>
      <c r="F31" s="485">
        <v>271256</v>
      </c>
      <c r="G31" s="485">
        <v>6905</v>
      </c>
      <c r="H31" s="44">
        <v>1947.17</v>
      </c>
    </row>
    <row r="32" spans="1:8" x14ac:dyDescent="0.25">
      <c r="A32" s="45" t="s">
        <v>30</v>
      </c>
      <c r="B32" s="46" t="s">
        <v>24</v>
      </c>
      <c r="C32" s="7">
        <v>308964</v>
      </c>
      <c r="D32" s="8">
        <v>617293</v>
      </c>
      <c r="E32" s="484">
        <v>179432</v>
      </c>
      <c r="F32" s="484">
        <v>358495</v>
      </c>
      <c r="G32" s="484">
        <v>1722</v>
      </c>
      <c r="H32" s="47">
        <v>1485.13</v>
      </c>
    </row>
    <row r="33" spans="1:8" x14ac:dyDescent="0.25">
      <c r="A33" s="48"/>
      <c r="B33" s="49" t="s">
        <v>25</v>
      </c>
      <c r="C33" s="9">
        <v>299866</v>
      </c>
      <c r="D33" s="10">
        <v>489473</v>
      </c>
      <c r="E33" s="485">
        <v>170069</v>
      </c>
      <c r="F33" s="485">
        <v>277605</v>
      </c>
      <c r="G33" s="485">
        <v>1763</v>
      </c>
      <c r="H33" s="44">
        <v>1673.66</v>
      </c>
    </row>
    <row r="34" spans="1:8" x14ac:dyDescent="0.25">
      <c r="A34" s="48"/>
      <c r="B34" s="75" t="s">
        <v>26</v>
      </c>
      <c r="C34" s="9">
        <v>346216</v>
      </c>
      <c r="D34" s="10">
        <v>411041</v>
      </c>
      <c r="E34" s="485">
        <v>217213</v>
      </c>
      <c r="F34" s="485">
        <v>257884</v>
      </c>
      <c r="G34" s="485">
        <v>1594</v>
      </c>
      <c r="H34" s="44">
        <v>1711.68</v>
      </c>
    </row>
    <row r="35" spans="1:8" x14ac:dyDescent="0.25">
      <c r="A35" s="48"/>
      <c r="B35" s="50" t="s">
        <v>112</v>
      </c>
      <c r="C35" s="9">
        <v>230865</v>
      </c>
      <c r="D35" s="10">
        <v>290984</v>
      </c>
      <c r="E35" s="485">
        <v>151169</v>
      </c>
      <c r="F35" s="485">
        <v>190534</v>
      </c>
      <c r="G35" s="485">
        <v>1527</v>
      </c>
      <c r="H35" s="44">
        <v>1536.89</v>
      </c>
    </row>
    <row r="36" spans="1:8" x14ac:dyDescent="0.25">
      <c r="A36" s="48"/>
      <c r="B36" s="50" t="s">
        <v>113</v>
      </c>
      <c r="C36" s="9">
        <v>105036</v>
      </c>
      <c r="D36" s="10">
        <v>246529</v>
      </c>
      <c r="E36" s="485">
        <v>81632</v>
      </c>
      <c r="F36" s="485">
        <v>191598</v>
      </c>
      <c r="G36" s="485">
        <v>1287</v>
      </c>
      <c r="H36" s="44">
        <v>1679.37</v>
      </c>
    </row>
    <row r="37" spans="1:8" x14ac:dyDescent="0.25">
      <c r="A37" s="45" t="s">
        <v>31</v>
      </c>
      <c r="B37" s="46" t="s">
        <v>24</v>
      </c>
      <c r="C37" s="7">
        <v>37948</v>
      </c>
      <c r="D37" s="8">
        <v>83568</v>
      </c>
      <c r="E37" s="484">
        <v>111677</v>
      </c>
      <c r="F37" s="484">
        <v>245934</v>
      </c>
      <c r="G37" s="484">
        <v>340</v>
      </c>
      <c r="H37" s="47">
        <v>1780.52</v>
      </c>
    </row>
    <row r="38" spans="1:8" x14ac:dyDescent="0.25">
      <c r="A38" s="48"/>
      <c r="B38" s="49" t="s">
        <v>25</v>
      </c>
      <c r="C38" s="9">
        <v>39128</v>
      </c>
      <c r="D38" s="10">
        <v>68894</v>
      </c>
      <c r="E38" s="485">
        <v>109664</v>
      </c>
      <c r="F38" s="485">
        <v>193088</v>
      </c>
      <c r="G38" s="485">
        <v>357</v>
      </c>
      <c r="H38" s="44">
        <v>1856.36</v>
      </c>
    </row>
    <row r="39" spans="1:8" x14ac:dyDescent="0.25">
      <c r="A39" s="48"/>
      <c r="B39" s="75" t="s">
        <v>26</v>
      </c>
      <c r="C39" s="9">
        <v>43943</v>
      </c>
      <c r="D39" s="10">
        <v>64935</v>
      </c>
      <c r="E39" s="485">
        <v>112906</v>
      </c>
      <c r="F39" s="485">
        <v>166841</v>
      </c>
      <c r="G39" s="485">
        <v>389</v>
      </c>
      <c r="H39" s="44">
        <v>1755.64</v>
      </c>
    </row>
    <row r="40" spans="1:8" x14ac:dyDescent="0.25">
      <c r="A40" s="48"/>
      <c r="B40" s="50" t="s">
        <v>112</v>
      </c>
      <c r="C40" s="9">
        <v>33732</v>
      </c>
      <c r="D40" s="10">
        <v>54048</v>
      </c>
      <c r="E40" s="485">
        <v>99857</v>
      </c>
      <c r="F40" s="485">
        <v>160000</v>
      </c>
      <c r="G40" s="485">
        <v>338</v>
      </c>
      <c r="H40" s="44">
        <v>1872.67</v>
      </c>
    </row>
    <row r="41" spans="1:8" x14ac:dyDescent="0.25">
      <c r="A41" s="48"/>
      <c r="B41" s="50" t="s">
        <v>113</v>
      </c>
      <c r="C41" s="9">
        <v>42183</v>
      </c>
      <c r="D41" s="10">
        <v>67382</v>
      </c>
      <c r="E41" s="485">
        <v>103517</v>
      </c>
      <c r="F41" s="485">
        <v>165355</v>
      </c>
      <c r="G41" s="485">
        <v>408</v>
      </c>
      <c r="H41" s="44">
        <v>1721.35</v>
      </c>
    </row>
    <row r="42" spans="1:8" x14ac:dyDescent="0.25">
      <c r="A42" s="45" t="s">
        <v>32</v>
      </c>
      <c r="B42" s="46" t="s">
        <v>24</v>
      </c>
      <c r="C42" s="7">
        <v>25101</v>
      </c>
      <c r="D42" s="8">
        <v>42256</v>
      </c>
      <c r="E42" s="484">
        <v>59228</v>
      </c>
      <c r="F42" s="484">
        <v>99708</v>
      </c>
      <c r="G42" s="484">
        <v>424</v>
      </c>
      <c r="H42" s="47">
        <v>989.71</v>
      </c>
    </row>
    <row r="43" spans="1:8" x14ac:dyDescent="0.25">
      <c r="A43" s="48"/>
      <c r="B43" s="49" t="s">
        <v>25</v>
      </c>
      <c r="C43" s="9">
        <v>21706</v>
      </c>
      <c r="D43" s="10">
        <v>41679</v>
      </c>
      <c r="E43" s="485">
        <v>49108</v>
      </c>
      <c r="F43" s="485">
        <v>94296</v>
      </c>
      <c r="G43" s="485">
        <v>442</v>
      </c>
      <c r="H43" s="44">
        <v>971.04</v>
      </c>
    </row>
    <row r="44" spans="1:8" x14ac:dyDescent="0.25">
      <c r="A44" s="48"/>
      <c r="B44" s="75" t="s">
        <v>26</v>
      </c>
      <c r="C44" s="9">
        <v>25710</v>
      </c>
      <c r="D44" s="10">
        <v>46659</v>
      </c>
      <c r="E44" s="485">
        <v>63107</v>
      </c>
      <c r="F44" s="485">
        <v>114529</v>
      </c>
      <c r="G44" s="485">
        <v>407</v>
      </c>
      <c r="H44" s="44">
        <v>1162.8</v>
      </c>
    </row>
    <row r="45" spans="1:8" x14ac:dyDescent="0.25">
      <c r="A45" s="48"/>
      <c r="B45" s="50" t="s">
        <v>112</v>
      </c>
      <c r="C45" s="9">
        <v>24924</v>
      </c>
      <c r="D45" s="10">
        <v>37767</v>
      </c>
      <c r="E45" s="485">
        <v>53381</v>
      </c>
      <c r="F45" s="485">
        <v>80890</v>
      </c>
      <c r="G45" s="485">
        <v>467</v>
      </c>
      <c r="H45" s="44">
        <v>1145.1099999999999</v>
      </c>
    </row>
    <row r="46" spans="1:8" x14ac:dyDescent="0.25">
      <c r="A46" s="48"/>
      <c r="B46" s="50" t="s">
        <v>113</v>
      </c>
      <c r="C46" s="9">
        <v>29567</v>
      </c>
      <c r="D46" s="10">
        <v>46855</v>
      </c>
      <c r="E46" s="485">
        <v>66027</v>
      </c>
      <c r="F46" s="485">
        <v>104635</v>
      </c>
      <c r="G46" s="485">
        <v>448</v>
      </c>
      <c r="H46" s="44">
        <v>1260.54</v>
      </c>
    </row>
    <row r="47" spans="1:8" x14ac:dyDescent="0.25">
      <c r="A47" s="45" t="s">
        <v>33</v>
      </c>
      <c r="B47" s="46" t="s">
        <v>24</v>
      </c>
      <c r="C47" s="51" t="s">
        <v>115</v>
      </c>
      <c r="D47" s="52" t="s">
        <v>34</v>
      </c>
      <c r="E47" s="491" t="s">
        <v>34</v>
      </c>
      <c r="F47" s="491" t="s">
        <v>34</v>
      </c>
      <c r="G47" s="491" t="s">
        <v>34</v>
      </c>
      <c r="H47" s="53" t="s">
        <v>34</v>
      </c>
    </row>
    <row r="48" spans="1:8" x14ac:dyDescent="0.25">
      <c r="A48" s="48"/>
      <c r="B48" s="49" t="s">
        <v>25</v>
      </c>
      <c r="C48" s="54" t="s">
        <v>34</v>
      </c>
      <c r="D48" s="55" t="s">
        <v>34</v>
      </c>
      <c r="E48" s="492" t="s">
        <v>34</v>
      </c>
      <c r="F48" s="492" t="s">
        <v>34</v>
      </c>
      <c r="G48" s="492" t="s">
        <v>34</v>
      </c>
      <c r="H48" s="56" t="s">
        <v>34</v>
      </c>
    </row>
    <row r="49" spans="1:8" x14ac:dyDescent="0.25">
      <c r="A49" s="48"/>
      <c r="B49" s="75" t="s">
        <v>26</v>
      </c>
      <c r="C49" s="54" t="s">
        <v>34</v>
      </c>
      <c r="D49" s="55" t="s">
        <v>34</v>
      </c>
      <c r="E49" s="492" t="s">
        <v>34</v>
      </c>
      <c r="F49" s="492" t="s">
        <v>34</v>
      </c>
      <c r="G49" s="492" t="s">
        <v>34</v>
      </c>
      <c r="H49" s="56" t="s">
        <v>34</v>
      </c>
    </row>
    <row r="50" spans="1:8" x14ac:dyDescent="0.25">
      <c r="A50" s="48"/>
      <c r="B50" s="50" t="s">
        <v>112</v>
      </c>
      <c r="C50" s="54" t="s">
        <v>34</v>
      </c>
      <c r="D50" s="55" t="s">
        <v>34</v>
      </c>
      <c r="E50" s="492" t="s">
        <v>34</v>
      </c>
      <c r="F50" s="492" t="s">
        <v>34</v>
      </c>
      <c r="G50" s="492" t="s">
        <v>34</v>
      </c>
      <c r="H50" s="56" t="s">
        <v>34</v>
      </c>
    </row>
    <row r="51" spans="1:8" x14ac:dyDescent="0.25">
      <c r="A51" s="48"/>
      <c r="B51" s="50" t="s">
        <v>113</v>
      </c>
      <c r="C51" s="54" t="s">
        <v>34</v>
      </c>
      <c r="D51" s="55" t="s">
        <v>34</v>
      </c>
      <c r="E51" s="492" t="s">
        <v>34</v>
      </c>
      <c r="F51" s="492" t="s">
        <v>34</v>
      </c>
      <c r="G51" s="492" t="s">
        <v>34</v>
      </c>
      <c r="H51" s="56" t="s">
        <v>34</v>
      </c>
    </row>
    <row r="52" spans="1:8" x14ac:dyDescent="0.25">
      <c r="A52" s="45" t="s">
        <v>35</v>
      </c>
      <c r="B52" s="46" t="s">
        <v>24</v>
      </c>
      <c r="C52" s="7">
        <v>9433</v>
      </c>
      <c r="D52" s="8">
        <v>12062</v>
      </c>
      <c r="E52" s="484">
        <v>66999</v>
      </c>
      <c r="F52" s="484">
        <v>85671</v>
      </c>
      <c r="G52" s="484">
        <v>141</v>
      </c>
      <c r="H52" s="47">
        <v>1373.99</v>
      </c>
    </row>
    <row r="53" spans="1:8" x14ac:dyDescent="0.25">
      <c r="A53" s="48"/>
      <c r="B53" s="49" t="s">
        <v>25</v>
      </c>
      <c r="C53" s="54" t="s">
        <v>34</v>
      </c>
      <c r="D53" s="55" t="s">
        <v>34</v>
      </c>
      <c r="E53" s="492" t="s">
        <v>34</v>
      </c>
      <c r="F53" s="492" t="s">
        <v>34</v>
      </c>
      <c r="G53" s="492" t="s">
        <v>34</v>
      </c>
      <c r="H53" s="56" t="s">
        <v>34</v>
      </c>
    </row>
    <row r="54" spans="1:8" x14ac:dyDescent="0.25">
      <c r="A54" s="48"/>
      <c r="B54" s="75" t="s">
        <v>26</v>
      </c>
      <c r="C54" s="54" t="s">
        <v>34</v>
      </c>
      <c r="D54" s="55" t="s">
        <v>34</v>
      </c>
      <c r="E54" s="492" t="s">
        <v>34</v>
      </c>
      <c r="F54" s="492" t="s">
        <v>34</v>
      </c>
      <c r="G54" s="492" t="s">
        <v>34</v>
      </c>
      <c r="H54" s="56" t="s">
        <v>34</v>
      </c>
    </row>
    <row r="55" spans="1:8" x14ac:dyDescent="0.25">
      <c r="A55" s="48"/>
      <c r="B55" s="50" t="s">
        <v>112</v>
      </c>
      <c r="C55" s="54" t="s">
        <v>34</v>
      </c>
      <c r="D55" s="55" t="s">
        <v>34</v>
      </c>
      <c r="E55" s="492" t="s">
        <v>34</v>
      </c>
      <c r="F55" s="492" t="s">
        <v>34</v>
      </c>
      <c r="G55" s="492" t="s">
        <v>34</v>
      </c>
      <c r="H55" s="56" t="s">
        <v>34</v>
      </c>
    </row>
    <row r="56" spans="1:8" x14ac:dyDescent="0.25">
      <c r="A56" s="48"/>
      <c r="B56" s="50" t="s">
        <v>113</v>
      </c>
      <c r="C56" s="54" t="s">
        <v>34</v>
      </c>
      <c r="D56" s="55" t="s">
        <v>34</v>
      </c>
      <c r="E56" s="492" t="s">
        <v>34</v>
      </c>
      <c r="F56" s="492" t="s">
        <v>34</v>
      </c>
      <c r="G56" s="492" t="s">
        <v>34</v>
      </c>
      <c r="H56" s="56" t="s">
        <v>34</v>
      </c>
    </row>
    <row r="57" spans="1:8" x14ac:dyDescent="0.25">
      <c r="A57" s="45" t="s">
        <v>36</v>
      </c>
      <c r="B57" s="46" t="s">
        <v>24</v>
      </c>
      <c r="C57" s="7">
        <v>8325</v>
      </c>
      <c r="D57" s="8">
        <v>11431</v>
      </c>
      <c r="E57" s="484">
        <v>82751</v>
      </c>
      <c r="F57" s="484">
        <v>113624</v>
      </c>
      <c r="G57" s="484">
        <v>101</v>
      </c>
      <c r="H57" s="47">
        <v>830.53</v>
      </c>
    </row>
    <row r="58" spans="1:8" x14ac:dyDescent="0.25">
      <c r="A58" s="48"/>
      <c r="B58" s="49" t="s">
        <v>25</v>
      </c>
      <c r="C58" s="9">
        <v>7073</v>
      </c>
      <c r="D58" s="10">
        <v>10300</v>
      </c>
      <c r="E58" s="485">
        <v>83309</v>
      </c>
      <c r="F58" s="485">
        <v>121316</v>
      </c>
      <c r="G58" s="485">
        <v>85</v>
      </c>
      <c r="H58" s="44">
        <v>958.44</v>
      </c>
    </row>
    <row r="59" spans="1:8" x14ac:dyDescent="0.25">
      <c r="A59" s="48"/>
      <c r="B59" s="75" t="s">
        <v>26</v>
      </c>
      <c r="C59" s="9">
        <v>9476</v>
      </c>
      <c r="D59" s="10">
        <v>13630</v>
      </c>
      <c r="E59" s="485">
        <v>75871</v>
      </c>
      <c r="F59" s="485">
        <v>109129</v>
      </c>
      <c r="G59" s="485">
        <v>125</v>
      </c>
      <c r="H59" s="44">
        <v>930.85</v>
      </c>
    </row>
    <row r="60" spans="1:8" x14ac:dyDescent="0.25">
      <c r="A60" s="48"/>
      <c r="B60" s="50" t="s">
        <v>112</v>
      </c>
      <c r="C60" s="9">
        <v>14826</v>
      </c>
      <c r="D60" s="10">
        <v>22005</v>
      </c>
      <c r="E60" s="485">
        <v>102459</v>
      </c>
      <c r="F60" s="485">
        <v>152074</v>
      </c>
      <c r="G60" s="485">
        <v>145</v>
      </c>
      <c r="H60" s="44">
        <v>992.18</v>
      </c>
    </row>
    <row r="61" spans="1:8" x14ac:dyDescent="0.25">
      <c r="A61" s="48"/>
      <c r="B61" s="50" t="s">
        <v>113</v>
      </c>
      <c r="C61" s="9">
        <v>18013</v>
      </c>
      <c r="D61" s="10">
        <v>32200</v>
      </c>
      <c r="E61" s="485">
        <v>142621</v>
      </c>
      <c r="F61" s="485">
        <v>254948</v>
      </c>
      <c r="G61" s="485">
        <v>126</v>
      </c>
      <c r="H61" s="44">
        <v>1115.1199999999999</v>
      </c>
    </row>
    <row r="62" spans="1:8" x14ac:dyDescent="0.25">
      <c r="A62" s="25" t="s">
        <v>2</v>
      </c>
      <c r="B62" s="26" t="s">
        <v>24</v>
      </c>
      <c r="C62" s="27">
        <v>491086</v>
      </c>
      <c r="D62" s="28">
        <v>949167</v>
      </c>
      <c r="E62" s="488">
        <v>60749</v>
      </c>
      <c r="F62" s="488">
        <v>117414</v>
      </c>
      <c r="G62" s="488">
        <v>8084</v>
      </c>
      <c r="H62" s="29">
        <v>1015.26</v>
      </c>
    </row>
    <row r="63" spans="1:8" x14ac:dyDescent="0.25">
      <c r="A63" s="30"/>
      <c r="B63" s="31" t="s">
        <v>25</v>
      </c>
      <c r="C63" s="32">
        <v>207158</v>
      </c>
      <c r="D63" s="33">
        <v>371745</v>
      </c>
      <c r="E63" s="489">
        <v>62322</v>
      </c>
      <c r="F63" s="489">
        <v>111837</v>
      </c>
      <c r="G63" s="489">
        <v>7908</v>
      </c>
      <c r="H63" s="34">
        <v>1106.3800000000001</v>
      </c>
    </row>
    <row r="64" spans="1:8" x14ac:dyDescent="0.25">
      <c r="A64" s="35"/>
      <c r="B64" s="74" t="s">
        <v>26</v>
      </c>
      <c r="C64" s="32">
        <v>368967</v>
      </c>
      <c r="D64" s="33">
        <v>727943</v>
      </c>
      <c r="E64" s="489">
        <v>52749</v>
      </c>
      <c r="F64" s="489">
        <v>104069</v>
      </c>
      <c r="G64" s="489">
        <v>6995</v>
      </c>
      <c r="H64" s="34">
        <v>1092.5999999999999</v>
      </c>
    </row>
    <row r="65" spans="1:8" x14ac:dyDescent="0.25">
      <c r="A65" s="30"/>
      <c r="B65" s="36" t="s">
        <v>112</v>
      </c>
      <c r="C65" s="32">
        <v>462775</v>
      </c>
      <c r="D65" s="33">
        <v>774576</v>
      </c>
      <c r="E65" s="489">
        <v>62687</v>
      </c>
      <c r="F65" s="489">
        <v>104923</v>
      </c>
      <c r="G65" s="489">
        <v>7382</v>
      </c>
      <c r="H65" s="34">
        <v>1219.29</v>
      </c>
    </row>
    <row r="66" spans="1:8" x14ac:dyDescent="0.25">
      <c r="A66" s="37"/>
      <c r="B66" s="38" t="s">
        <v>113</v>
      </c>
      <c r="C66" s="39">
        <v>512837</v>
      </c>
      <c r="D66" s="40">
        <v>923313</v>
      </c>
      <c r="E66" s="490">
        <v>72401</v>
      </c>
      <c r="F66" s="490">
        <v>125071</v>
      </c>
      <c r="G66" s="490">
        <v>7083</v>
      </c>
      <c r="H66" s="41">
        <v>1318.25</v>
      </c>
    </row>
    <row r="67" spans="1:8" x14ac:dyDescent="0.25">
      <c r="A67" s="446" t="s">
        <v>3</v>
      </c>
      <c r="B67" s="447" t="s">
        <v>24</v>
      </c>
      <c r="C67" s="448">
        <v>139361</v>
      </c>
      <c r="D67" s="449">
        <v>239855</v>
      </c>
      <c r="E67" s="449">
        <v>63516</v>
      </c>
      <c r="F67" s="449">
        <v>109318</v>
      </c>
      <c r="G67" s="449">
        <v>2194</v>
      </c>
      <c r="H67" s="450">
        <v>970.96</v>
      </c>
    </row>
    <row r="68" spans="1:8" x14ac:dyDescent="0.25">
      <c r="A68" s="451"/>
      <c r="B68" s="452" t="s">
        <v>25</v>
      </c>
      <c r="C68" s="453">
        <v>132415</v>
      </c>
      <c r="D68" s="454">
        <v>230944</v>
      </c>
      <c r="E68" s="454">
        <v>59789</v>
      </c>
      <c r="F68" s="454">
        <v>104278</v>
      </c>
      <c r="G68" s="454">
        <v>2215</v>
      </c>
      <c r="H68" s="455">
        <v>1019.21</v>
      </c>
    </row>
    <row r="69" spans="1:8" x14ac:dyDescent="0.25">
      <c r="A69" s="451"/>
      <c r="B69" s="456" t="s">
        <v>26</v>
      </c>
      <c r="C69" s="453">
        <v>114975</v>
      </c>
      <c r="D69" s="454">
        <v>178580</v>
      </c>
      <c r="E69" s="454">
        <v>59204</v>
      </c>
      <c r="F69" s="454">
        <v>91957</v>
      </c>
      <c r="G69" s="454">
        <v>1942</v>
      </c>
      <c r="H69" s="455">
        <v>1051.6099999999999</v>
      </c>
    </row>
    <row r="70" spans="1:8" x14ac:dyDescent="0.25">
      <c r="A70" s="451"/>
      <c r="B70" s="457" t="s">
        <v>112</v>
      </c>
      <c r="C70" s="453">
        <v>169316</v>
      </c>
      <c r="D70" s="454">
        <v>239351</v>
      </c>
      <c r="E70" s="454">
        <v>71765</v>
      </c>
      <c r="F70" s="454">
        <v>101450</v>
      </c>
      <c r="G70" s="454">
        <v>2359</v>
      </c>
      <c r="H70" s="455">
        <v>1220.71</v>
      </c>
    </row>
    <row r="71" spans="1:8" x14ac:dyDescent="0.25">
      <c r="A71" s="451"/>
      <c r="B71" s="457" t="s">
        <v>113</v>
      </c>
      <c r="C71" s="453">
        <v>196499</v>
      </c>
      <c r="D71" s="454">
        <v>281859</v>
      </c>
      <c r="E71" s="454">
        <v>88132</v>
      </c>
      <c r="F71" s="454">
        <v>126417</v>
      </c>
      <c r="G71" s="454">
        <v>2230</v>
      </c>
      <c r="H71" s="455">
        <v>1343.9</v>
      </c>
    </row>
    <row r="72" spans="1:8" x14ac:dyDescent="0.25">
      <c r="A72" s="45" t="s">
        <v>37</v>
      </c>
      <c r="B72" s="46" t="s">
        <v>24</v>
      </c>
      <c r="C72" s="7">
        <v>30340</v>
      </c>
      <c r="D72" s="8">
        <v>42998</v>
      </c>
      <c r="E72" s="484">
        <v>77141</v>
      </c>
      <c r="F72" s="484">
        <v>109326</v>
      </c>
      <c r="G72" s="484">
        <v>393</v>
      </c>
      <c r="H72" s="47">
        <v>838.31</v>
      </c>
    </row>
    <row r="73" spans="1:8" x14ac:dyDescent="0.25">
      <c r="A73" s="48"/>
      <c r="B73" s="49" t="s">
        <v>25</v>
      </c>
      <c r="C73" s="9">
        <v>38807</v>
      </c>
      <c r="D73" s="10">
        <v>55192</v>
      </c>
      <c r="E73" s="485">
        <v>86953</v>
      </c>
      <c r="F73" s="485">
        <v>123665</v>
      </c>
      <c r="G73" s="485">
        <v>446</v>
      </c>
      <c r="H73" s="44">
        <v>872.46</v>
      </c>
    </row>
    <row r="74" spans="1:8" x14ac:dyDescent="0.25">
      <c r="A74" s="48"/>
      <c r="B74" s="75" t="s">
        <v>26</v>
      </c>
      <c r="C74" s="9">
        <v>28701</v>
      </c>
      <c r="D74" s="10">
        <v>42626</v>
      </c>
      <c r="E74" s="485">
        <v>70535</v>
      </c>
      <c r="F74" s="485">
        <v>104757</v>
      </c>
      <c r="G74" s="485">
        <v>407</v>
      </c>
      <c r="H74" s="44">
        <v>901.25</v>
      </c>
    </row>
    <row r="75" spans="1:8" x14ac:dyDescent="0.25">
      <c r="A75" s="48"/>
      <c r="B75" s="50" t="s">
        <v>112</v>
      </c>
      <c r="C75" s="9">
        <v>22605</v>
      </c>
      <c r="D75" s="10">
        <v>35910</v>
      </c>
      <c r="E75" s="485">
        <v>71602</v>
      </c>
      <c r="F75" s="485">
        <v>113748</v>
      </c>
      <c r="G75" s="485">
        <v>316</v>
      </c>
      <c r="H75" s="44">
        <v>860.12</v>
      </c>
    </row>
    <row r="76" spans="1:8" x14ac:dyDescent="0.25">
      <c r="A76" s="48"/>
      <c r="B76" s="50" t="s">
        <v>113</v>
      </c>
      <c r="C76" s="9">
        <v>30946</v>
      </c>
      <c r="D76" s="10">
        <v>41044</v>
      </c>
      <c r="E76" s="485">
        <v>113231</v>
      </c>
      <c r="F76" s="485">
        <v>150181</v>
      </c>
      <c r="G76" s="485">
        <v>273</v>
      </c>
      <c r="H76" s="44">
        <v>975.03</v>
      </c>
    </row>
    <row r="77" spans="1:8" x14ac:dyDescent="0.25">
      <c r="A77" s="45" t="s">
        <v>38</v>
      </c>
      <c r="B77" s="46" t="s">
        <v>24</v>
      </c>
      <c r="C77" s="7">
        <v>30309</v>
      </c>
      <c r="D77" s="8">
        <v>65288</v>
      </c>
      <c r="E77" s="484">
        <v>72147</v>
      </c>
      <c r="F77" s="484">
        <v>155411</v>
      </c>
      <c r="G77" s="484">
        <v>420</v>
      </c>
      <c r="H77" s="47">
        <v>746.65</v>
      </c>
    </row>
    <row r="78" spans="1:8" x14ac:dyDescent="0.25">
      <c r="A78" s="48"/>
      <c r="B78" s="49" t="s">
        <v>25</v>
      </c>
      <c r="C78" s="9">
        <v>26310</v>
      </c>
      <c r="D78" s="10">
        <v>57491</v>
      </c>
      <c r="E78" s="485">
        <v>51098</v>
      </c>
      <c r="F78" s="485">
        <v>111654</v>
      </c>
      <c r="G78" s="485">
        <v>515</v>
      </c>
      <c r="H78" s="44">
        <v>743.95</v>
      </c>
    </row>
    <row r="79" spans="1:8" x14ac:dyDescent="0.25">
      <c r="A79" s="48"/>
      <c r="B79" s="75" t="s">
        <v>26</v>
      </c>
      <c r="C79" s="9">
        <v>33136</v>
      </c>
      <c r="D79" s="10">
        <v>59838</v>
      </c>
      <c r="E79" s="485">
        <v>73733</v>
      </c>
      <c r="F79" s="485">
        <v>133151</v>
      </c>
      <c r="G79" s="485">
        <v>449</v>
      </c>
      <c r="H79" s="44">
        <v>854.1</v>
      </c>
    </row>
    <row r="80" spans="1:8" x14ac:dyDescent="0.25">
      <c r="A80" s="48"/>
      <c r="B80" s="50" t="s">
        <v>112</v>
      </c>
      <c r="C80" s="9">
        <v>39009</v>
      </c>
      <c r="D80" s="10">
        <v>71871</v>
      </c>
      <c r="E80" s="485">
        <v>80068</v>
      </c>
      <c r="F80" s="485">
        <v>147518</v>
      </c>
      <c r="G80" s="485">
        <v>487</v>
      </c>
      <c r="H80" s="44">
        <v>862.53</v>
      </c>
    </row>
    <row r="81" spans="1:8" x14ac:dyDescent="0.25">
      <c r="A81" s="48"/>
      <c r="B81" s="50" t="s">
        <v>113</v>
      </c>
      <c r="C81" s="9">
        <v>30235</v>
      </c>
      <c r="D81" s="10">
        <v>71343</v>
      </c>
      <c r="E81" s="485">
        <v>65471</v>
      </c>
      <c r="F81" s="485">
        <v>154490</v>
      </c>
      <c r="G81" s="485">
        <v>462</v>
      </c>
      <c r="H81" s="44">
        <v>1010.89</v>
      </c>
    </row>
    <row r="82" spans="1:8" x14ac:dyDescent="0.25">
      <c r="A82" s="45" t="s">
        <v>39</v>
      </c>
      <c r="B82" s="46" t="s">
        <v>24</v>
      </c>
      <c r="C82" s="7">
        <v>11268</v>
      </c>
      <c r="D82" s="8">
        <v>16184</v>
      </c>
      <c r="E82" s="484">
        <v>74574</v>
      </c>
      <c r="F82" s="484">
        <v>107110</v>
      </c>
      <c r="G82" s="484">
        <v>151</v>
      </c>
      <c r="H82" s="47">
        <v>1148.48</v>
      </c>
    </row>
    <row r="83" spans="1:8" x14ac:dyDescent="0.25">
      <c r="A83" s="48"/>
      <c r="B83" s="49" t="s">
        <v>25</v>
      </c>
      <c r="C83" s="9">
        <v>9925</v>
      </c>
      <c r="D83" s="10">
        <v>14383</v>
      </c>
      <c r="E83" s="485">
        <v>82779</v>
      </c>
      <c r="F83" s="485">
        <v>119956</v>
      </c>
      <c r="G83" s="485">
        <v>120</v>
      </c>
      <c r="H83" s="44">
        <v>1539.59</v>
      </c>
    </row>
    <row r="84" spans="1:8" x14ac:dyDescent="0.25">
      <c r="A84" s="48"/>
      <c r="B84" s="75" t="s">
        <v>26</v>
      </c>
      <c r="C84" s="9">
        <v>7214</v>
      </c>
      <c r="D84" s="10">
        <v>8458</v>
      </c>
      <c r="E84" s="485">
        <v>67480</v>
      </c>
      <c r="F84" s="485">
        <v>79122</v>
      </c>
      <c r="G84" s="485">
        <v>107</v>
      </c>
      <c r="H84" s="44">
        <v>1506.35</v>
      </c>
    </row>
    <row r="85" spans="1:8" x14ac:dyDescent="0.25">
      <c r="A85" s="48"/>
      <c r="B85" s="50" t="s">
        <v>112</v>
      </c>
      <c r="C85" s="9">
        <v>6037</v>
      </c>
      <c r="D85" s="10">
        <v>6793</v>
      </c>
      <c r="E85" s="485">
        <v>71025</v>
      </c>
      <c r="F85" s="485">
        <v>79913</v>
      </c>
      <c r="G85" s="485">
        <v>85</v>
      </c>
      <c r="H85" s="44">
        <v>1568.62</v>
      </c>
    </row>
    <row r="86" spans="1:8" x14ac:dyDescent="0.25">
      <c r="A86" s="48"/>
      <c r="B86" s="50" t="s">
        <v>113</v>
      </c>
      <c r="C86" s="9">
        <v>8061</v>
      </c>
      <c r="D86" s="10">
        <v>9372</v>
      </c>
      <c r="E86" s="485">
        <v>95057</v>
      </c>
      <c r="F86" s="485">
        <v>110519</v>
      </c>
      <c r="G86" s="485">
        <v>85</v>
      </c>
      <c r="H86" s="44">
        <v>1762.53</v>
      </c>
    </row>
    <row r="87" spans="1:8" x14ac:dyDescent="0.25">
      <c r="A87" s="45" t="s">
        <v>40</v>
      </c>
      <c r="B87" s="46" t="s">
        <v>24</v>
      </c>
      <c r="C87" s="7">
        <v>15947</v>
      </c>
      <c r="D87" s="8">
        <v>24502</v>
      </c>
      <c r="E87" s="484">
        <v>52928</v>
      </c>
      <c r="F87" s="484">
        <v>81321</v>
      </c>
      <c r="G87" s="484">
        <v>301</v>
      </c>
      <c r="H87" s="47">
        <v>1009.31</v>
      </c>
    </row>
    <row r="88" spans="1:8" x14ac:dyDescent="0.25">
      <c r="A88" s="48"/>
      <c r="B88" s="49" t="s">
        <v>25</v>
      </c>
      <c r="C88" s="9">
        <v>15565</v>
      </c>
      <c r="D88" s="10">
        <v>23869</v>
      </c>
      <c r="E88" s="485">
        <v>47877</v>
      </c>
      <c r="F88" s="485">
        <v>73420</v>
      </c>
      <c r="G88" s="485">
        <v>325</v>
      </c>
      <c r="H88" s="44">
        <v>1062.1600000000001</v>
      </c>
    </row>
    <row r="89" spans="1:8" x14ac:dyDescent="0.25">
      <c r="A89" s="48"/>
      <c r="B89" s="75" t="s">
        <v>26</v>
      </c>
      <c r="C89" s="9">
        <v>13179</v>
      </c>
      <c r="D89" s="10">
        <v>18374</v>
      </c>
      <c r="E89" s="485">
        <v>43553</v>
      </c>
      <c r="F89" s="485">
        <v>60721</v>
      </c>
      <c r="G89" s="485">
        <v>303</v>
      </c>
      <c r="H89" s="44">
        <v>1090.98</v>
      </c>
    </row>
    <row r="90" spans="1:8" x14ac:dyDescent="0.25">
      <c r="A90" s="48"/>
      <c r="B90" s="50" t="s">
        <v>112</v>
      </c>
      <c r="C90" s="9">
        <v>12421</v>
      </c>
      <c r="D90" s="10">
        <v>18729</v>
      </c>
      <c r="E90" s="485">
        <v>46908</v>
      </c>
      <c r="F90" s="485">
        <v>70731</v>
      </c>
      <c r="G90" s="485">
        <v>265</v>
      </c>
      <c r="H90" s="44">
        <v>1090.22</v>
      </c>
    </row>
    <row r="91" spans="1:8" x14ac:dyDescent="0.25">
      <c r="A91" s="48"/>
      <c r="B91" s="50" t="s">
        <v>113</v>
      </c>
      <c r="C91" s="9">
        <v>20111</v>
      </c>
      <c r="D91" s="10">
        <v>28429</v>
      </c>
      <c r="E91" s="485">
        <v>69301</v>
      </c>
      <c r="F91" s="485">
        <v>97964</v>
      </c>
      <c r="G91" s="485">
        <v>290</v>
      </c>
      <c r="H91" s="44">
        <v>1266.03</v>
      </c>
    </row>
    <row r="92" spans="1:8" x14ac:dyDescent="0.25">
      <c r="A92" s="45" t="s">
        <v>41</v>
      </c>
      <c r="B92" s="46" t="s">
        <v>24</v>
      </c>
      <c r="C92" s="82" t="s">
        <v>34</v>
      </c>
      <c r="D92" s="52" t="s">
        <v>34</v>
      </c>
      <c r="E92" s="491" t="s">
        <v>34</v>
      </c>
      <c r="F92" s="491" t="s">
        <v>34</v>
      </c>
      <c r="G92" s="491" t="s">
        <v>34</v>
      </c>
      <c r="H92" s="53" t="s">
        <v>34</v>
      </c>
    </row>
    <row r="93" spans="1:8" x14ac:dyDescent="0.25">
      <c r="A93" s="48"/>
      <c r="B93" s="49" t="s">
        <v>25</v>
      </c>
      <c r="C93" s="54" t="s">
        <v>34</v>
      </c>
      <c r="D93" s="55" t="s">
        <v>34</v>
      </c>
      <c r="E93" s="492" t="s">
        <v>34</v>
      </c>
      <c r="F93" s="492" t="s">
        <v>34</v>
      </c>
      <c r="G93" s="492" t="s">
        <v>34</v>
      </c>
      <c r="H93" s="56" t="s">
        <v>34</v>
      </c>
    </row>
    <row r="94" spans="1:8" x14ac:dyDescent="0.25">
      <c r="A94" s="48"/>
      <c r="B94" s="75" t="s">
        <v>26</v>
      </c>
      <c r="C94" s="9">
        <v>946</v>
      </c>
      <c r="D94" s="10">
        <v>1038</v>
      </c>
      <c r="E94" s="485">
        <v>24642</v>
      </c>
      <c r="F94" s="485">
        <v>27032</v>
      </c>
      <c r="G94" s="485">
        <v>38</v>
      </c>
      <c r="H94" s="44">
        <v>804.59</v>
      </c>
    </row>
    <row r="95" spans="1:8" x14ac:dyDescent="0.25">
      <c r="A95" s="48"/>
      <c r="B95" s="50" t="s">
        <v>112</v>
      </c>
      <c r="C95" s="9">
        <v>13219</v>
      </c>
      <c r="D95" s="10">
        <v>8570</v>
      </c>
      <c r="E95" s="485">
        <v>162194</v>
      </c>
      <c r="F95" s="485">
        <v>105149</v>
      </c>
      <c r="G95" s="485">
        <v>82</v>
      </c>
      <c r="H95" s="44">
        <v>1185</v>
      </c>
    </row>
    <row r="96" spans="1:8" x14ac:dyDescent="0.25">
      <c r="A96" s="48"/>
      <c r="B96" s="50" t="s">
        <v>113</v>
      </c>
      <c r="C96" s="9">
        <v>13110</v>
      </c>
      <c r="D96" s="10">
        <v>8497</v>
      </c>
      <c r="E96" s="485">
        <v>163469</v>
      </c>
      <c r="F96" s="485">
        <v>105945</v>
      </c>
      <c r="G96" s="485">
        <v>80</v>
      </c>
      <c r="H96" s="44">
        <v>1420.16</v>
      </c>
    </row>
    <row r="97" spans="1:8" x14ac:dyDescent="0.25">
      <c r="A97" s="45" t="s">
        <v>42</v>
      </c>
      <c r="B97" s="46" t="s">
        <v>24</v>
      </c>
      <c r="C97" s="51" t="s">
        <v>115</v>
      </c>
      <c r="D97" s="52" t="s">
        <v>34</v>
      </c>
      <c r="E97" s="491" t="s">
        <v>34</v>
      </c>
      <c r="F97" s="491" t="s">
        <v>34</v>
      </c>
      <c r="G97" s="491" t="s">
        <v>34</v>
      </c>
      <c r="H97" s="53" t="s">
        <v>34</v>
      </c>
    </row>
    <row r="98" spans="1:8" x14ac:dyDescent="0.25">
      <c r="A98" s="48"/>
      <c r="B98" s="49" t="s">
        <v>25</v>
      </c>
      <c r="C98" s="54" t="s">
        <v>34</v>
      </c>
      <c r="D98" s="55" t="s">
        <v>34</v>
      </c>
      <c r="E98" s="492" t="s">
        <v>34</v>
      </c>
      <c r="F98" s="492" t="s">
        <v>34</v>
      </c>
      <c r="G98" s="492" t="s">
        <v>34</v>
      </c>
      <c r="H98" s="56" t="s">
        <v>34</v>
      </c>
    </row>
    <row r="99" spans="1:8" x14ac:dyDescent="0.25">
      <c r="A99" s="48"/>
      <c r="B99" s="75" t="s">
        <v>26</v>
      </c>
      <c r="C99" s="54" t="s">
        <v>34</v>
      </c>
      <c r="D99" s="55" t="s">
        <v>34</v>
      </c>
      <c r="E99" s="492" t="s">
        <v>34</v>
      </c>
      <c r="F99" s="492" t="s">
        <v>34</v>
      </c>
      <c r="G99" s="492" t="s">
        <v>34</v>
      </c>
      <c r="H99" s="56" t="s">
        <v>34</v>
      </c>
    </row>
    <row r="100" spans="1:8" x14ac:dyDescent="0.25">
      <c r="A100" s="48"/>
      <c r="B100" s="50" t="s">
        <v>112</v>
      </c>
      <c r="C100" s="54" t="s">
        <v>34</v>
      </c>
      <c r="D100" s="55" t="s">
        <v>34</v>
      </c>
      <c r="E100" s="492" t="s">
        <v>34</v>
      </c>
      <c r="F100" s="492" t="s">
        <v>34</v>
      </c>
      <c r="G100" s="492" t="s">
        <v>34</v>
      </c>
      <c r="H100" s="56" t="s">
        <v>34</v>
      </c>
    </row>
    <row r="101" spans="1:8" x14ac:dyDescent="0.25">
      <c r="A101" s="48"/>
      <c r="B101" s="50" t="s">
        <v>113</v>
      </c>
      <c r="C101" s="54" t="s">
        <v>34</v>
      </c>
      <c r="D101" s="55" t="s">
        <v>34</v>
      </c>
      <c r="E101" s="492" t="s">
        <v>34</v>
      </c>
      <c r="F101" s="492" t="s">
        <v>34</v>
      </c>
      <c r="G101" s="492" t="s">
        <v>34</v>
      </c>
      <c r="H101" s="56" t="s">
        <v>34</v>
      </c>
    </row>
    <row r="102" spans="1:8" x14ac:dyDescent="0.25">
      <c r="A102" s="45" t="s">
        <v>43</v>
      </c>
      <c r="B102" s="46" t="s">
        <v>24</v>
      </c>
      <c r="C102" s="7">
        <v>47390</v>
      </c>
      <c r="D102" s="8">
        <v>86214</v>
      </c>
      <c r="E102" s="484">
        <v>55388</v>
      </c>
      <c r="F102" s="484">
        <v>100764</v>
      </c>
      <c r="G102" s="484">
        <v>856</v>
      </c>
      <c r="H102" s="47">
        <v>1078.51</v>
      </c>
    </row>
    <row r="103" spans="1:8" x14ac:dyDescent="0.25">
      <c r="A103" s="48"/>
      <c r="B103" s="49" t="s">
        <v>25</v>
      </c>
      <c r="C103" s="9">
        <v>38161</v>
      </c>
      <c r="D103" s="10">
        <v>74946</v>
      </c>
      <c r="E103" s="485">
        <v>53141</v>
      </c>
      <c r="F103" s="485">
        <v>104368</v>
      </c>
      <c r="G103" s="485">
        <v>718</v>
      </c>
      <c r="H103" s="44">
        <v>1182.06</v>
      </c>
    </row>
    <row r="104" spans="1:8" x14ac:dyDescent="0.25">
      <c r="A104" s="48"/>
      <c r="B104" s="75" t="s">
        <v>26</v>
      </c>
      <c r="C104" s="9">
        <v>30723</v>
      </c>
      <c r="D104" s="10">
        <v>47055</v>
      </c>
      <c r="E104" s="485">
        <v>51102</v>
      </c>
      <c r="F104" s="485">
        <v>78269</v>
      </c>
      <c r="G104" s="485">
        <v>601</v>
      </c>
      <c r="H104" s="44">
        <v>1195.8399999999999</v>
      </c>
    </row>
    <row r="105" spans="1:8" x14ac:dyDescent="0.25">
      <c r="A105" s="48"/>
      <c r="B105" s="50" t="s">
        <v>112</v>
      </c>
      <c r="C105" s="9">
        <v>71719</v>
      </c>
      <c r="D105" s="10">
        <v>93172</v>
      </c>
      <c r="E105" s="485">
        <v>67015</v>
      </c>
      <c r="F105" s="485">
        <v>87061</v>
      </c>
      <c r="G105" s="485">
        <v>1070</v>
      </c>
      <c r="H105" s="44">
        <v>1489.92</v>
      </c>
    </row>
    <row r="106" spans="1:8" x14ac:dyDescent="0.25">
      <c r="A106" s="48"/>
      <c r="B106" s="50" t="s">
        <v>113</v>
      </c>
      <c r="C106" s="9">
        <v>93214</v>
      </c>
      <c r="D106" s="10">
        <v>122258</v>
      </c>
      <c r="E106" s="485">
        <v>93204</v>
      </c>
      <c r="F106" s="485">
        <v>122246</v>
      </c>
      <c r="G106" s="485">
        <v>1000</v>
      </c>
      <c r="H106" s="44">
        <v>1587.08</v>
      </c>
    </row>
    <row r="107" spans="1:8" x14ac:dyDescent="0.25">
      <c r="A107" s="446" t="s">
        <v>4</v>
      </c>
      <c r="B107" s="447" t="s">
        <v>24</v>
      </c>
      <c r="C107" s="448">
        <v>124976</v>
      </c>
      <c r="D107" s="449">
        <v>272086</v>
      </c>
      <c r="E107" s="449">
        <v>56466</v>
      </c>
      <c r="F107" s="449">
        <v>122932</v>
      </c>
      <c r="G107" s="449">
        <v>2213</v>
      </c>
      <c r="H107" s="450">
        <v>1130.31</v>
      </c>
    </row>
    <row r="108" spans="1:8" x14ac:dyDescent="0.25">
      <c r="A108" s="451"/>
      <c r="B108" s="452" t="s">
        <v>25</v>
      </c>
      <c r="C108" s="453">
        <v>135091</v>
      </c>
      <c r="D108" s="454">
        <v>274885</v>
      </c>
      <c r="E108" s="454">
        <v>58099</v>
      </c>
      <c r="F108" s="454">
        <v>118220</v>
      </c>
      <c r="G108" s="454">
        <v>2325</v>
      </c>
      <c r="H108" s="455">
        <v>1254.6600000000001</v>
      </c>
    </row>
    <row r="109" spans="1:8" x14ac:dyDescent="0.25">
      <c r="A109" s="451"/>
      <c r="B109" s="456" t="s">
        <v>26</v>
      </c>
      <c r="C109" s="453">
        <v>101007</v>
      </c>
      <c r="D109" s="454">
        <v>224975</v>
      </c>
      <c r="E109" s="454">
        <v>49104</v>
      </c>
      <c r="F109" s="454">
        <v>109370</v>
      </c>
      <c r="G109" s="454">
        <v>2057</v>
      </c>
      <c r="H109" s="455">
        <v>1135.3599999999999</v>
      </c>
    </row>
    <row r="110" spans="1:8" x14ac:dyDescent="0.25">
      <c r="A110" s="451"/>
      <c r="B110" s="457" t="s">
        <v>112</v>
      </c>
      <c r="C110" s="453">
        <v>109557</v>
      </c>
      <c r="D110" s="454">
        <v>194866</v>
      </c>
      <c r="E110" s="454">
        <v>57249</v>
      </c>
      <c r="F110" s="454">
        <v>101827</v>
      </c>
      <c r="G110" s="454">
        <v>1914</v>
      </c>
      <c r="H110" s="455">
        <v>1289.51</v>
      </c>
    </row>
    <row r="111" spans="1:8" x14ac:dyDescent="0.25">
      <c r="A111" s="451"/>
      <c r="B111" s="457" t="s">
        <v>113</v>
      </c>
      <c r="C111" s="453">
        <v>117148</v>
      </c>
      <c r="D111" s="454">
        <v>261057</v>
      </c>
      <c r="E111" s="454">
        <v>67018</v>
      </c>
      <c r="F111" s="454">
        <v>149346</v>
      </c>
      <c r="G111" s="454">
        <v>1748</v>
      </c>
      <c r="H111" s="455">
        <v>1354.83</v>
      </c>
    </row>
    <row r="112" spans="1:8" x14ac:dyDescent="0.25">
      <c r="A112" s="45" t="s">
        <v>44</v>
      </c>
      <c r="B112" s="46" t="s">
        <v>24</v>
      </c>
      <c r="C112" s="7">
        <v>5739</v>
      </c>
      <c r="D112" s="8">
        <v>3472</v>
      </c>
      <c r="E112" s="484">
        <v>69141</v>
      </c>
      <c r="F112" s="484">
        <v>41831</v>
      </c>
      <c r="G112" s="484">
        <v>83</v>
      </c>
      <c r="H112" s="47">
        <v>1213.26</v>
      </c>
    </row>
    <row r="113" spans="1:8" x14ac:dyDescent="0.25">
      <c r="A113" s="48"/>
      <c r="B113" s="49" t="s">
        <v>25</v>
      </c>
      <c r="C113" s="54" t="s">
        <v>34</v>
      </c>
      <c r="D113" s="55" t="s">
        <v>34</v>
      </c>
      <c r="E113" s="492" t="s">
        <v>34</v>
      </c>
      <c r="F113" s="492" t="s">
        <v>34</v>
      </c>
      <c r="G113" s="492" t="s">
        <v>34</v>
      </c>
      <c r="H113" s="56" t="s">
        <v>34</v>
      </c>
    </row>
    <row r="114" spans="1:8" x14ac:dyDescent="0.25">
      <c r="A114" s="48"/>
      <c r="B114" s="75" t="s">
        <v>26</v>
      </c>
      <c r="C114" s="9">
        <v>5303</v>
      </c>
      <c r="D114" s="10">
        <v>3090</v>
      </c>
      <c r="E114" s="485">
        <v>60258</v>
      </c>
      <c r="F114" s="485">
        <v>35119</v>
      </c>
      <c r="G114" s="485">
        <v>88</v>
      </c>
      <c r="H114" s="44">
        <v>1106.08</v>
      </c>
    </row>
    <row r="115" spans="1:8" x14ac:dyDescent="0.25">
      <c r="A115" s="48"/>
      <c r="B115" s="50" t="s">
        <v>112</v>
      </c>
      <c r="C115" s="9">
        <v>11006</v>
      </c>
      <c r="D115" s="10">
        <v>7615</v>
      </c>
      <c r="E115" s="485">
        <v>88401</v>
      </c>
      <c r="F115" s="485">
        <v>61165</v>
      </c>
      <c r="G115" s="485">
        <v>125</v>
      </c>
      <c r="H115" s="44">
        <v>1095.3699999999999</v>
      </c>
    </row>
    <row r="116" spans="1:8" x14ac:dyDescent="0.25">
      <c r="A116" s="48"/>
      <c r="B116" s="50" t="s">
        <v>113</v>
      </c>
      <c r="C116" s="9">
        <v>9019</v>
      </c>
      <c r="D116" s="10">
        <v>4982</v>
      </c>
      <c r="E116" s="485">
        <v>112599</v>
      </c>
      <c r="F116" s="485">
        <v>62193</v>
      </c>
      <c r="G116" s="485">
        <v>80</v>
      </c>
      <c r="H116" s="44">
        <v>1406.62</v>
      </c>
    </row>
    <row r="117" spans="1:8" x14ac:dyDescent="0.25">
      <c r="A117" s="45" t="s">
        <v>45</v>
      </c>
      <c r="B117" s="46" t="s">
        <v>24</v>
      </c>
      <c r="C117" s="7">
        <v>6867</v>
      </c>
      <c r="D117" s="8">
        <v>16639</v>
      </c>
      <c r="E117" s="484">
        <v>32823</v>
      </c>
      <c r="F117" s="484">
        <v>79538</v>
      </c>
      <c r="G117" s="484">
        <v>209</v>
      </c>
      <c r="H117" s="47">
        <v>911.84</v>
      </c>
    </row>
    <row r="118" spans="1:8" x14ac:dyDescent="0.25">
      <c r="A118" s="48"/>
      <c r="B118" s="49" t="s">
        <v>25</v>
      </c>
      <c r="C118" s="9">
        <v>7948</v>
      </c>
      <c r="D118" s="10">
        <v>10448</v>
      </c>
      <c r="E118" s="485">
        <v>49061</v>
      </c>
      <c r="F118" s="485">
        <v>64494</v>
      </c>
      <c r="G118" s="485">
        <v>162</v>
      </c>
      <c r="H118" s="44">
        <v>970.66</v>
      </c>
    </row>
    <row r="119" spans="1:8" x14ac:dyDescent="0.25">
      <c r="A119" s="48"/>
      <c r="B119" s="75" t="s">
        <v>26</v>
      </c>
      <c r="C119" s="9">
        <v>5539</v>
      </c>
      <c r="D119" s="10">
        <v>7536</v>
      </c>
      <c r="E119" s="485">
        <v>32298</v>
      </c>
      <c r="F119" s="485">
        <v>43942</v>
      </c>
      <c r="G119" s="485">
        <v>172</v>
      </c>
      <c r="H119" s="44">
        <v>872.2</v>
      </c>
    </row>
    <row r="120" spans="1:8" x14ac:dyDescent="0.25">
      <c r="A120" s="48"/>
      <c r="B120" s="50" t="s">
        <v>112</v>
      </c>
      <c r="C120" s="54" t="s">
        <v>34</v>
      </c>
      <c r="D120" s="55" t="s">
        <v>34</v>
      </c>
      <c r="E120" s="492" t="s">
        <v>34</v>
      </c>
      <c r="F120" s="492" t="s">
        <v>34</v>
      </c>
      <c r="G120" s="492" t="s">
        <v>34</v>
      </c>
      <c r="H120" s="56" t="s">
        <v>34</v>
      </c>
    </row>
    <row r="121" spans="1:8" x14ac:dyDescent="0.25">
      <c r="A121" s="48"/>
      <c r="B121" s="50" t="s">
        <v>113</v>
      </c>
      <c r="C121" s="54" t="s">
        <v>34</v>
      </c>
      <c r="D121" s="55" t="s">
        <v>34</v>
      </c>
      <c r="E121" s="492" t="s">
        <v>34</v>
      </c>
      <c r="F121" s="492" t="s">
        <v>34</v>
      </c>
      <c r="G121" s="492" t="s">
        <v>34</v>
      </c>
      <c r="H121" s="56" t="s">
        <v>34</v>
      </c>
    </row>
    <row r="122" spans="1:8" x14ac:dyDescent="0.25">
      <c r="A122" s="45" t="s">
        <v>46</v>
      </c>
      <c r="B122" s="46" t="s">
        <v>24</v>
      </c>
      <c r="C122" s="51" t="s">
        <v>34</v>
      </c>
      <c r="D122" s="52" t="s">
        <v>34</v>
      </c>
      <c r="E122" s="491" t="s">
        <v>34</v>
      </c>
      <c r="F122" s="491" t="s">
        <v>34</v>
      </c>
      <c r="G122" s="491" t="s">
        <v>34</v>
      </c>
      <c r="H122" s="53" t="s">
        <v>34</v>
      </c>
    </row>
    <row r="123" spans="1:8" x14ac:dyDescent="0.25">
      <c r="A123" s="48"/>
      <c r="B123" s="49" t="s">
        <v>25</v>
      </c>
      <c r="C123" s="54" t="s">
        <v>34</v>
      </c>
      <c r="D123" s="55" t="s">
        <v>34</v>
      </c>
      <c r="E123" s="492" t="s">
        <v>34</v>
      </c>
      <c r="F123" s="492" t="s">
        <v>34</v>
      </c>
      <c r="G123" s="492" t="s">
        <v>34</v>
      </c>
      <c r="H123" s="56" t="s">
        <v>34</v>
      </c>
    </row>
    <row r="124" spans="1:8" x14ac:dyDescent="0.25">
      <c r="A124" s="48"/>
      <c r="B124" s="75" t="s">
        <v>26</v>
      </c>
      <c r="C124" s="54" t="s">
        <v>34</v>
      </c>
      <c r="D124" s="55" t="s">
        <v>34</v>
      </c>
      <c r="E124" s="492" t="s">
        <v>34</v>
      </c>
      <c r="F124" s="492" t="s">
        <v>34</v>
      </c>
      <c r="G124" s="492" t="s">
        <v>34</v>
      </c>
      <c r="H124" s="56" t="s">
        <v>34</v>
      </c>
    </row>
    <row r="125" spans="1:8" x14ac:dyDescent="0.25">
      <c r="A125" s="48"/>
      <c r="B125" s="50" t="s">
        <v>112</v>
      </c>
      <c r="C125" s="54" t="s">
        <v>34</v>
      </c>
      <c r="D125" s="55" t="s">
        <v>34</v>
      </c>
      <c r="E125" s="492" t="s">
        <v>34</v>
      </c>
      <c r="F125" s="492" t="s">
        <v>34</v>
      </c>
      <c r="G125" s="492" t="s">
        <v>34</v>
      </c>
      <c r="H125" s="56" t="s">
        <v>34</v>
      </c>
    </row>
    <row r="126" spans="1:8" x14ac:dyDescent="0.25">
      <c r="A126" s="48"/>
      <c r="B126" s="50" t="s">
        <v>113</v>
      </c>
      <c r="C126" s="54" t="s">
        <v>34</v>
      </c>
      <c r="D126" s="55" t="s">
        <v>34</v>
      </c>
      <c r="E126" s="492" t="s">
        <v>34</v>
      </c>
      <c r="F126" s="492" t="s">
        <v>34</v>
      </c>
      <c r="G126" s="492" t="s">
        <v>34</v>
      </c>
      <c r="H126" s="56" t="s">
        <v>34</v>
      </c>
    </row>
    <row r="127" spans="1:8" x14ac:dyDescent="0.25">
      <c r="A127" s="45" t="s">
        <v>47</v>
      </c>
      <c r="B127" s="46" t="s">
        <v>24</v>
      </c>
      <c r="C127" s="7">
        <v>8156</v>
      </c>
      <c r="D127" s="8">
        <v>36621</v>
      </c>
      <c r="E127" s="484">
        <v>35599</v>
      </c>
      <c r="F127" s="484">
        <v>159848</v>
      </c>
      <c r="G127" s="484">
        <v>229</v>
      </c>
      <c r="H127" s="47">
        <v>1044.23</v>
      </c>
    </row>
    <row r="128" spans="1:8" x14ac:dyDescent="0.25">
      <c r="A128" s="48"/>
      <c r="B128" s="49" t="s">
        <v>25</v>
      </c>
      <c r="C128" s="9">
        <v>7050</v>
      </c>
      <c r="D128" s="10">
        <v>38409</v>
      </c>
      <c r="E128" s="485">
        <v>35501</v>
      </c>
      <c r="F128" s="485">
        <v>193399</v>
      </c>
      <c r="G128" s="485">
        <v>199</v>
      </c>
      <c r="H128" s="44">
        <v>1438.89</v>
      </c>
    </row>
    <row r="129" spans="1:8" x14ac:dyDescent="0.25">
      <c r="A129" s="48"/>
      <c r="B129" s="75" t="s">
        <v>26</v>
      </c>
      <c r="C129" s="9">
        <v>8857</v>
      </c>
      <c r="D129" s="10">
        <v>33830</v>
      </c>
      <c r="E129" s="485">
        <v>42583</v>
      </c>
      <c r="F129" s="485">
        <v>162645</v>
      </c>
      <c r="G129" s="485">
        <v>208</v>
      </c>
      <c r="H129" s="44">
        <v>1173.32</v>
      </c>
    </row>
    <row r="130" spans="1:8" x14ac:dyDescent="0.25">
      <c r="A130" s="48"/>
      <c r="B130" s="50" t="s">
        <v>112</v>
      </c>
      <c r="C130" s="9">
        <v>9849</v>
      </c>
      <c r="D130" s="10">
        <v>41029</v>
      </c>
      <c r="E130" s="485">
        <v>47810</v>
      </c>
      <c r="F130" s="485">
        <v>199170</v>
      </c>
      <c r="G130" s="485">
        <v>206</v>
      </c>
      <c r="H130" s="44">
        <v>1245.2</v>
      </c>
    </row>
    <row r="131" spans="1:8" x14ac:dyDescent="0.25">
      <c r="A131" s="48"/>
      <c r="B131" s="50" t="s">
        <v>113</v>
      </c>
      <c r="C131" s="9">
        <v>9298</v>
      </c>
      <c r="D131" s="10">
        <v>46896</v>
      </c>
      <c r="E131" s="485">
        <v>45916</v>
      </c>
      <c r="F131" s="485">
        <v>231586</v>
      </c>
      <c r="G131" s="485">
        <v>203</v>
      </c>
      <c r="H131" s="44">
        <v>1338.01</v>
      </c>
    </row>
    <row r="132" spans="1:8" x14ac:dyDescent="0.25">
      <c r="A132" s="45" t="s">
        <v>48</v>
      </c>
      <c r="B132" s="46" t="s">
        <v>24</v>
      </c>
      <c r="C132" s="51" t="s">
        <v>49</v>
      </c>
      <c r="D132" s="52" t="s">
        <v>49</v>
      </c>
      <c r="E132" s="491" t="s">
        <v>1415</v>
      </c>
      <c r="F132" s="491" t="s">
        <v>1415</v>
      </c>
      <c r="G132" s="491" t="s">
        <v>1415</v>
      </c>
      <c r="H132" s="53" t="s">
        <v>49</v>
      </c>
    </row>
    <row r="133" spans="1:8" x14ac:dyDescent="0.25">
      <c r="A133" s="48"/>
      <c r="B133" s="49" t="s">
        <v>25</v>
      </c>
      <c r="C133" s="54" t="s">
        <v>34</v>
      </c>
      <c r="D133" s="55" t="s">
        <v>34</v>
      </c>
      <c r="E133" s="492" t="s">
        <v>34</v>
      </c>
      <c r="F133" s="492" t="s">
        <v>34</v>
      </c>
      <c r="G133" s="492" t="s">
        <v>34</v>
      </c>
      <c r="H133" s="56" t="s">
        <v>34</v>
      </c>
    </row>
    <row r="134" spans="1:8" x14ac:dyDescent="0.25">
      <c r="A134" s="48"/>
      <c r="B134" s="75" t="s">
        <v>26</v>
      </c>
      <c r="C134" s="54" t="s">
        <v>49</v>
      </c>
      <c r="D134" s="55" t="s">
        <v>49</v>
      </c>
      <c r="E134" s="492" t="s">
        <v>1415</v>
      </c>
      <c r="F134" s="492" t="s">
        <v>1415</v>
      </c>
      <c r="G134" s="492" t="s">
        <v>1415</v>
      </c>
      <c r="H134" s="56" t="s">
        <v>49</v>
      </c>
    </row>
    <row r="135" spans="1:8" x14ac:dyDescent="0.25">
      <c r="A135" s="48"/>
      <c r="B135" s="50" t="s">
        <v>112</v>
      </c>
      <c r="C135" s="54" t="s">
        <v>49</v>
      </c>
      <c r="D135" s="55" t="s">
        <v>49</v>
      </c>
      <c r="E135" s="492" t="s">
        <v>1415</v>
      </c>
      <c r="F135" s="492" t="s">
        <v>1415</v>
      </c>
      <c r="G135" s="492" t="s">
        <v>1415</v>
      </c>
      <c r="H135" s="56" t="s">
        <v>49</v>
      </c>
    </row>
    <row r="136" spans="1:8" x14ac:dyDescent="0.25">
      <c r="A136" s="48"/>
      <c r="B136" s="50" t="s">
        <v>113</v>
      </c>
      <c r="C136" s="54" t="s">
        <v>114</v>
      </c>
      <c r="D136" s="55" t="s">
        <v>114</v>
      </c>
      <c r="E136" s="492" t="s">
        <v>114</v>
      </c>
      <c r="F136" s="492" t="s">
        <v>114</v>
      </c>
      <c r="G136" s="492" t="s">
        <v>114</v>
      </c>
      <c r="H136" s="56" t="s">
        <v>114</v>
      </c>
    </row>
    <row r="137" spans="1:8" x14ac:dyDescent="0.25">
      <c r="A137" s="45" t="s">
        <v>50</v>
      </c>
      <c r="B137" s="46" t="s">
        <v>24</v>
      </c>
      <c r="C137" s="7">
        <v>34356</v>
      </c>
      <c r="D137" s="8">
        <v>71929</v>
      </c>
      <c r="E137" s="484">
        <v>75308</v>
      </c>
      <c r="F137" s="484">
        <v>157671</v>
      </c>
      <c r="G137" s="484">
        <v>456</v>
      </c>
      <c r="H137" s="47">
        <v>972.17</v>
      </c>
    </row>
    <row r="138" spans="1:8" x14ac:dyDescent="0.25">
      <c r="A138" s="48"/>
      <c r="B138" s="49" t="s">
        <v>25</v>
      </c>
      <c r="C138" s="9">
        <v>29435</v>
      </c>
      <c r="D138" s="10">
        <v>71888</v>
      </c>
      <c r="E138" s="485">
        <v>62204</v>
      </c>
      <c r="F138" s="485">
        <v>151919</v>
      </c>
      <c r="G138" s="485">
        <v>473</v>
      </c>
      <c r="H138" s="44">
        <v>1345.3</v>
      </c>
    </row>
    <row r="139" spans="1:8" x14ac:dyDescent="0.25">
      <c r="A139" s="48"/>
      <c r="B139" s="75" t="s">
        <v>26</v>
      </c>
      <c r="C139" s="9">
        <v>22618</v>
      </c>
      <c r="D139" s="10">
        <v>60936</v>
      </c>
      <c r="E139" s="485">
        <v>61730</v>
      </c>
      <c r="F139" s="485">
        <v>166310</v>
      </c>
      <c r="G139" s="485">
        <v>366</v>
      </c>
      <c r="H139" s="44">
        <v>1264.8399999999999</v>
      </c>
    </row>
    <row r="140" spans="1:8" x14ac:dyDescent="0.25">
      <c r="A140" s="48"/>
      <c r="B140" s="50" t="s">
        <v>112</v>
      </c>
      <c r="C140" s="9">
        <v>19365</v>
      </c>
      <c r="D140" s="10">
        <v>42235</v>
      </c>
      <c r="E140" s="485">
        <v>61051</v>
      </c>
      <c r="F140" s="485">
        <v>133150</v>
      </c>
      <c r="G140" s="485">
        <v>317</v>
      </c>
      <c r="H140" s="44">
        <v>1476.16</v>
      </c>
    </row>
    <row r="141" spans="1:8" x14ac:dyDescent="0.25">
      <c r="A141" s="48"/>
      <c r="B141" s="50" t="s">
        <v>113</v>
      </c>
      <c r="C141" s="9">
        <v>21746</v>
      </c>
      <c r="D141" s="10">
        <v>56811</v>
      </c>
      <c r="E141" s="485">
        <v>73072</v>
      </c>
      <c r="F141" s="485">
        <v>190898</v>
      </c>
      <c r="G141" s="485">
        <v>298</v>
      </c>
      <c r="H141" s="44">
        <v>1542.83</v>
      </c>
    </row>
    <row r="142" spans="1:8" x14ac:dyDescent="0.25">
      <c r="A142" s="45" t="s">
        <v>51</v>
      </c>
      <c r="B142" s="46" t="s">
        <v>24</v>
      </c>
      <c r="C142" s="7">
        <v>24583</v>
      </c>
      <c r="D142" s="8">
        <v>43417</v>
      </c>
      <c r="E142" s="484">
        <v>40280</v>
      </c>
      <c r="F142" s="484">
        <v>71141</v>
      </c>
      <c r="G142" s="484">
        <v>610</v>
      </c>
      <c r="H142" s="47">
        <v>1218.74</v>
      </c>
    </row>
    <row r="143" spans="1:8" x14ac:dyDescent="0.25">
      <c r="A143" s="48"/>
      <c r="B143" s="49" t="s">
        <v>25</v>
      </c>
      <c r="C143" s="9">
        <v>31460</v>
      </c>
      <c r="D143" s="10">
        <v>38316</v>
      </c>
      <c r="E143" s="485">
        <v>50849</v>
      </c>
      <c r="F143" s="485">
        <v>61929</v>
      </c>
      <c r="G143" s="485">
        <v>619</v>
      </c>
      <c r="H143" s="44">
        <v>1254.08</v>
      </c>
    </row>
    <row r="144" spans="1:8" x14ac:dyDescent="0.25">
      <c r="A144" s="48"/>
      <c r="B144" s="75" t="s">
        <v>26</v>
      </c>
      <c r="C144" s="9">
        <v>17873</v>
      </c>
      <c r="D144" s="10">
        <v>38797</v>
      </c>
      <c r="E144" s="485">
        <v>36573</v>
      </c>
      <c r="F144" s="485">
        <v>79388</v>
      </c>
      <c r="G144" s="485">
        <v>489</v>
      </c>
      <c r="H144" s="44">
        <v>1072.3399999999999</v>
      </c>
    </row>
    <row r="145" spans="1:8" x14ac:dyDescent="0.25">
      <c r="A145" s="48"/>
      <c r="B145" s="50" t="s">
        <v>112</v>
      </c>
      <c r="C145" s="9">
        <v>18661</v>
      </c>
      <c r="D145" s="10">
        <v>30997</v>
      </c>
      <c r="E145" s="485">
        <v>39262</v>
      </c>
      <c r="F145" s="485">
        <v>65216</v>
      </c>
      <c r="G145" s="485">
        <v>475</v>
      </c>
      <c r="H145" s="44">
        <v>1106.6400000000001</v>
      </c>
    </row>
    <row r="146" spans="1:8" x14ac:dyDescent="0.25">
      <c r="A146" s="48"/>
      <c r="B146" s="50" t="s">
        <v>113</v>
      </c>
      <c r="C146" s="9">
        <v>22402</v>
      </c>
      <c r="D146" s="10">
        <v>42170</v>
      </c>
      <c r="E146" s="485">
        <v>42589</v>
      </c>
      <c r="F146" s="485">
        <v>80170</v>
      </c>
      <c r="G146" s="485">
        <v>526</v>
      </c>
      <c r="H146" s="44">
        <v>1170.68</v>
      </c>
    </row>
    <row r="147" spans="1:8" x14ac:dyDescent="0.25">
      <c r="A147" s="45" t="s">
        <v>52</v>
      </c>
      <c r="B147" s="46" t="s">
        <v>24</v>
      </c>
      <c r="C147" s="7">
        <v>2487</v>
      </c>
      <c r="D147" s="8">
        <v>4293</v>
      </c>
      <c r="E147" s="484">
        <v>24500</v>
      </c>
      <c r="F147" s="484">
        <v>42300</v>
      </c>
      <c r="G147" s="484">
        <v>102</v>
      </c>
      <c r="H147" s="47">
        <v>1102.98</v>
      </c>
    </row>
    <row r="148" spans="1:8" x14ac:dyDescent="0.25">
      <c r="A148" s="48"/>
      <c r="B148" s="49" t="s">
        <v>25</v>
      </c>
      <c r="C148" s="9">
        <v>3025</v>
      </c>
      <c r="D148" s="10">
        <v>4274</v>
      </c>
      <c r="E148" s="485">
        <v>29169</v>
      </c>
      <c r="F148" s="485">
        <v>41219</v>
      </c>
      <c r="G148" s="485">
        <v>104</v>
      </c>
      <c r="H148" s="44">
        <v>965.65</v>
      </c>
    </row>
    <row r="149" spans="1:8" x14ac:dyDescent="0.25">
      <c r="A149" s="48"/>
      <c r="B149" s="75" t="s">
        <v>26</v>
      </c>
      <c r="C149" s="9">
        <v>2416</v>
      </c>
      <c r="D149" s="10">
        <v>4221</v>
      </c>
      <c r="E149" s="485">
        <v>25086</v>
      </c>
      <c r="F149" s="485">
        <v>43828</v>
      </c>
      <c r="G149" s="485">
        <v>96</v>
      </c>
      <c r="H149" s="44">
        <v>810.98</v>
      </c>
    </row>
    <row r="150" spans="1:8" x14ac:dyDescent="0.25">
      <c r="A150" s="48"/>
      <c r="B150" s="50" t="s">
        <v>112</v>
      </c>
      <c r="C150" s="9">
        <v>2317</v>
      </c>
      <c r="D150" s="10">
        <v>6735</v>
      </c>
      <c r="E150" s="485">
        <v>24465</v>
      </c>
      <c r="F150" s="485">
        <v>71115</v>
      </c>
      <c r="G150" s="485">
        <v>95</v>
      </c>
      <c r="H150" s="44">
        <v>975.19</v>
      </c>
    </row>
    <row r="151" spans="1:8" x14ac:dyDescent="0.25">
      <c r="A151" s="48"/>
      <c r="B151" s="50" t="s">
        <v>113</v>
      </c>
      <c r="C151" s="9">
        <v>3300</v>
      </c>
      <c r="D151" s="10">
        <v>8685</v>
      </c>
      <c r="E151" s="485">
        <v>33950</v>
      </c>
      <c r="F151" s="485">
        <v>89350</v>
      </c>
      <c r="G151" s="485">
        <v>97</v>
      </c>
      <c r="H151" s="44">
        <v>1110.75</v>
      </c>
    </row>
    <row r="152" spans="1:8" x14ac:dyDescent="0.25">
      <c r="A152" s="45" t="s">
        <v>53</v>
      </c>
      <c r="B152" s="46" t="s">
        <v>24</v>
      </c>
      <c r="C152" s="7">
        <v>41898</v>
      </c>
      <c r="D152" s="8">
        <v>94566</v>
      </c>
      <c r="E152" s="484">
        <v>87105</v>
      </c>
      <c r="F152" s="484">
        <v>196602</v>
      </c>
      <c r="G152" s="484">
        <v>481</v>
      </c>
      <c r="H152" s="47">
        <v>1325.96</v>
      </c>
    </row>
    <row r="153" spans="1:8" x14ac:dyDescent="0.25">
      <c r="A153" s="48"/>
      <c r="B153" s="49" t="s">
        <v>25</v>
      </c>
      <c r="C153" s="9">
        <v>49765</v>
      </c>
      <c r="D153" s="10">
        <v>105948</v>
      </c>
      <c r="E153" s="485">
        <v>76327</v>
      </c>
      <c r="F153" s="485">
        <v>162497</v>
      </c>
      <c r="G153" s="485">
        <v>652</v>
      </c>
      <c r="H153" s="44">
        <v>1268.22</v>
      </c>
    </row>
    <row r="154" spans="1:8" x14ac:dyDescent="0.25">
      <c r="A154" s="48"/>
      <c r="B154" s="75" t="s">
        <v>26</v>
      </c>
      <c r="C154" s="9">
        <v>37407</v>
      </c>
      <c r="D154" s="10">
        <v>75387</v>
      </c>
      <c r="E154" s="485">
        <v>62024</v>
      </c>
      <c r="F154" s="485">
        <v>124998</v>
      </c>
      <c r="G154" s="485">
        <v>603</v>
      </c>
      <c r="H154" s="44">
        <v>1233.99</v>
      </c>
    </row>
    <row r="155" spans="1:8" x14ac:dyDescent="0.25">
      <c r="A155" s="48"/>
      <c r="B155" s="50" t="s">
        <v>112</v>
      </c>
      <c r="C155" s="9">
        <v>44385</v>
      </c>
      <c r="D155" s="10">
        <v>59677</v>
      </c>
      <c r="E155" s="485">
        <v>82807</v>
      </c>
      <c r="F155" s="485">
        <v>111338</v>
      </c>
      <c r="G155" s="485">
        <v>536</v>
      </c>
      <c r="H155" s="44">
        <v>1554.05</v>
      </c>
    </row>
    <row r="156" spans="1:8" x14ac:dyDescent="0.25">
      <c r="A156" s="48"/>
      <c r="B156" s="50" t="s">
        <v>113</v>
      </c>
      <c r="C156" s="9">
        <v>48213</v>
      </c>
      <c r="D156" s="10">
        <v>95911</v>
      </c>
      <c r="E156" s="485">
        <v>117995</v>
      </c>
      <c r="F156" s="485">
        <v>234731</v>
      </c>
      <c r="G156" s="485">
        <v>409</v>
      </c>
      <c r="H156" s="44">
        <v>1598.39</v>
      </c>
    </row>
    <row r="157" spans="1:8" x14ac:dyDescent="0.25">
      <c r="A157" s="446" t="s">
        <v>5</v>
      </c>
      <c r="B157" s="447" t="s">
        <v>24</v>
      </c>
      <c r="C157" s="448">
        <v>226748</v>
      </c>
      <c r="D157" s="449">
        <v>437226</v>
      </c>
      <c r="E157" s="449">
        <v>61675</v>
      </c>
      <c r="F157" s="449">
        <v>118925</v>
      </c>
      <c r="G157" s="449">
        <v>3677</v>
      </c>
      <c r="H157" s="450">
        <v>972.43</v>
      </c>
    </row>
    <row r="158" spans="1:8" x14ac:dyDescent="0.25">
      <c r="A158" s="451"/>
      <c r="B158" s="452" t="s">
        <v>25</v>
      </c>
      <c r="C158" s="453">
        <v>169744</v>
      </c>
      <c r="D158" s="454">
        <v>408569</v>
      </c>
      <c r="E158" s="454">
        <v>50393</v>
      </c>
      <c r="F158" s="454">
        <v>121295</v>
      </c>
      <c r="G158" s="454">
        <v>3368</v>
      </c>
      <c r="H158" s="455">
        <v>1061.3399999999999</v>
      </c>
    </row>
    <row r="159" spans="1:8" x14ac:dyDescent="0.25">
      <c r="A159" s="451"/>
      <c r="B159" s="456" t="s">
        <v>26</v>
      </c>
      <c r="C159" s="453">
        <v>152986</v>
      </c>
      <c r="D159" s="454">
        <v>324388</v>
      </c>
      <c r="E159" s="454">
        <v>51067</v>
      </c>
      <c r="F159" s="454">
        <v>108281</v>
      </c>
      <c r="G159" s="454">
        <v>2996</v>
      </c>
      <c r="H159" s="455">
        <v>1089.82</v>
      </c>
    </row>
    <row r="160" spans="1:8" x14ac:dyDescent="0.25">
      <c r="A160" s="451"/>
      <c r="B160" s="457" t="s">
        <v>112</v>
      </c>
      <c r="C160" s="453">
        <v>183903</v>
      </c>
      <c r="D160" s="454">
        <v>340359</v>
      </c>
      <c r="E160" s="454">
        <v>59146</v>
      </c>
      <c r="F160" s="454">
        <v>109465</v>
      </c>
      <c r="G160" s="454">
        <v>3109</v>
      </c>
      <c r="H160" s="455">
        <v>1174.98</v>
      </c>
    </row>
    <row r="161" spans="1:8" x14ac:dyDescent="0.25">
      <c r="A161" s="451"/>
      <c r="B161" s="457" t="s">
        <v>113</v>
      </c>
      <c r="C161" s="453">
        <v>199190</v>
      </c>
      <c r="D161" s="454">
        <v>380397</v>
      </c>
      <c r="E161" s="454">
        <v>64137</v>
      </c>
      <c r="F161" s="454">
        <v>122484</v>
      </c>
      <c r="G161" s="454">
        <v>3106</v>
      </c>
      <c r="H161" s="455">
        <v>1279.26</v>
      </c>
    </row>
    <row r="162" spans="1:8" x14ac:dyDescent="0.25">
      <c r="A162" s="45" t="s">
        <v>54</v>
      </c>
      <c r="B162" s="46" t="s">
        <v>24</v>
      </c>
      <c r="C162" s="7">
        <v>19255</v>
      </c>
      <c r="D162" s="8">
        <v>24963</v>
      </c>
      <c r="E162" s="484">
        <v>50524</v>
      </c>
      <c r="F162" s="484">
        <v>65501</v>
      </c>
      <c r="G162" s="484">
        <v>381</v>
      </c>
      <c r="H162" s="47">
        <v>606.49</v>
      </c>
    </row>
    <row r="163" spans="1:8" x14ac:dyDescent="0.25">
      <c r="A163" s="48"/>
      <c r="B163" s="49" t="s">
        <v>25</v>
      </c>
      <c r="C163" s="9">
        <v>14662</v>
      </c>
      <c r="D163" s="10">
        <v>22582</v>
      </c>
      <c r="E163" s="485">
        <v>67565</v>
      </c>
      <c r="F163" s="485">
        <v>104063</v>
      </c>
      <c r="G163" s="485">
        <v>217</v>
      </c>
      <c r="H163" s="44">
        <v>854.42</v>
      </c>
    </row>
    <row r="164" spans="1:8" x14ac:dyDescent="0.25">
      <c r="A164" s="48"/>
      <c r="B164" s="75" t="s">
        <v>26</v>
      </c>
      <c r="C164" s="9">
        <v>15834</v>
      </c>
      <c r="D164" s="10">
        <v>17238</v>
      </c>
      <c r="E164" s="485">
        <v>53313</v>
      </c>
      <c r="F164" s="485">
        <v>58041</v>
      </c>
      <c r="G164" s="485">
        <v>297</v>
      </c>
      <c r="H164" s="44">
        <v>648.53</v>
      </c>
    </row>
    <row r="165" spans="1:8" x14ac:dyDescent="0.25">
      <c r="A165" s="48"/>
      <c r="B165" s="50" t="s">
        <v>112</v>
      </c>
      <c r="C165" s="9">
        <v>16136</v>
      </c>
      <c r="D165" s="10">
        <v>14085</v>
      </c>
      <c r="E165" s="485">
        <v>53467</v>
      </c>
      <c r="F165" s="485">
        <v>46670</v>
      </c>
      <c r="G165" s="485">
        <v>302</v>
      </c>
      <c r="H165" s="44">
        <v>697.88</v>
      </c>
    </row>
    <row r="166" spans="1:8" x14ac:dyDescent="0.25">
      <c r="A166" s="48"/>
      <c r="B166" s="50" t="s">
        <v>113</v>
      </c>
      <c r="C166" s="9">
        <v>22768</v>
      </c>
      <c r="D166" s="10">
        <v>24024</v>
      </c>
      <c r="E166" s="485">
        <v>68352</v>
      </c>
      <c r="F166" s="485">
        <v>72123</v>
      </c>
      <c r="G166" s="485">
        <v>333</v>
      </c>
      <c r="H166" s="44">
        <v>988.56</v>
      </c>
    </row>
    <row r="167" spans="1:8" x14ac:dyDescent="0.25">
      <c r="A167" s="45" t="s">
        <v>55</v>
      </c>
      <c r="B167" s="46" t="s">
        <v>24</v>
      </c>
      <c r="C167" s="7">
        <v>15920</v>
      </c>
      <c r="D167" s="8">
        <v>88273</v>
      </c>
      <c r="E167" s="484">
        <v>39899</v>
      </c>
      <c r="F167" s="484">
        <v>221236</v>
      </c>
      <c r="G167" s="484">
        <v>399</v>
      </c>
      <c r="H167" s="47">
        <v>867.48</v>
      </c>
    </row>
    <row r="168" spans="1:8" x14ac:dyDescent="0.25">
      <c r="A168" s="48"/>
      <c r="B168" s="49" t="s">
        <v>25</v>
      </c>
      <c r="C168" s="9">
        <v>16747</v>
      </c>
      <c r="D168" s="10">
        <v>104572</v>
      </c>
      <c r="E168" s="485">
        <v>30944</v>
      </c>
      <c r="F168" s="485">
        <v>193223</v>
      </c>
      <c r="G168" s="485">
        <v>541</v>
      </c>
      <c r="H168" s="44">
        <v>1042.6600000000001</v>
      </c>
    </row>
    <row r="169" spans="1:8" x14ac:dyDescent="0.25">
      <c r="A169" s="48"/>
      <c r="B169" s="75" t="s">
        <v>26</v>
      </c>
      <c r="C169" s="9">
        <v>8866</v>
      </c>
      <c r="D169" s="10">
        <v>57456</v>
      </c>
      <c r="E169" s="485">
        <v>26458</v>
      </c>
      <c r="F169" s="485">
        <v>171461</v>
      </c>
      <c r="G169" s="485">
        <v>335</v>
      </c>
      <c r="H169" s="44">
        <v>1282.68</v>
      </c>
    </row>
    <row r="170" spans="1:8" x14ac:dyDescent="0.25">
      <c r="A170" s="48"/>
      <c r="B170" s="50" t="s">
        <v>112</v>
      </c>
      <c r="C170" s="9">
        <v>4201</v>
      </c>
      <c r="D170" s="10">
        <v>31940</v>
      </c>
      <c r="E170" s="485">
        <v>15676</v>
      </c>
      <c r="F170" s="485">
        <v>119179</v>
      </c>
      <c r="G170" s="485">
        <v>268</v>
      </c>
      <c r="H170" s="44">
        <v>1376.16</v>
      </c>
    </row>
    <row r="171" spans="1:8" x14ac:dyDescent="0.25">
      <c r="A171" s="48"/>
      <c r="B171" s="50" t="s">
        <v>113</v>
      </c>
      <c r="C171" s="9">
        <v>5799</v>
      </c>
      <c r="D171" s="10">
        <v>54904</v>
      </c>
      <c r="E171" s="485">
        <v>21704</v>
      </c>
      <c r="F171" s="485">
        <v>205478</v>
      </c>
      <c r="G171" s="485">
        <v>267</v>
      </c>
      <c r="H171" s="44">
        <v>1416.72</v>
      </c>
    </row>
    <row r="172" spans="1:8" x14ac:dyDescent="0.25">
      <c r="A172" s="45" t="s">
        <v>56</v>
      </c>
      <c r="B172" s="46" t="s">
        <v>24</v>
      </c>
      <c r="C172" s="7">
        <v>127719</v>
      </c>
      <c r="D172" s="8">
        <v>215421</v>
      </c>
      <c r="E172" s="484">
        <v>82972</v>
      </c>
      <c r="F172" s="484">
        <v>139947</v>
      </c>
      <c r="G172" s="484">
        <v>1539</v>
      </c>
      <c r="H172" s="47">
        <v>1130.06</v>
      </c>
    </row>
    <row r="173" spans="1:8" x14ac:dyDescent="0.25">
      <c r="A173" s="48"/>
      <c r="B173" s="49" t="s">
        <v>25</v>
      </c>
      <c r="C173" s="9">
        <v>74823</v>
      </c>
      <c r="D173" s="10">
        <v>161908</v>
      </c>
      <c r="E173" s="485">
        <v>60886</v>
      </c>
      <c r="F173" s="485">
        <v>131751</v>
      </c>
      <c r="G173" s="485">
        <v>1229</v>
      </c>
      <c r="H173" s="44">
        <v>1230.1500000000001</v>
      </c>
    </row>
    <row r="174" spans="1:8" x14ac:dyDescent="0.25">
      <c r="A174" s="48"/>
      <c r="B174" s="75" t="s">
        <v>26</v>
      </c>
      <c r="C174" s="9">
        <v>68040</v>
      </c>
      <c r="D174" s="10">
        <v>146913</v>
      </c>
      <c r="E174" s="485">
        <v>60663</v>
      </c>
      <c r="F174" s="485">
        <v>130985</v>
      </c>
      <c r="G174" s="485">
        <v>1122</v>
      </c>
      <c r="H174" s="44">
        <v>1258.03</v>
      </c>
    </row>
    <row r="175" spans="1:8" x14ac:dyDescent="0.25">
      <c r="A175" s="48"/>
      <c r="B175" s="50" t="s">
        <v>112</v>
      </c>
      <c r="C175" s="9">
        <v>70681</v>
      </c>
      <c r="D175" s="10">
        <v>136997</v>
      </c>
      <c r="E175" s="485">
        <v>62962</v>
      </c>
      <c r="F175" s="485">
        <v>122035</v>
      </c>
      <c r="G175" s="485">
        <v>1123</v>
      </c>
      <c r="H175" s="44">
        <v>1299.52</v>
      </c>
    </row>
    <row r="176" spans="1:8" x14ac:dyDescent="0.25">
      <c r="A176" s="48"/>
      <c r="B176" s="50" t="s">
        <v>113</v>
      </c>
      <c r="C176" s="9">
        <v>66939</v>
      </c>
      <c r="D176" s="10">
        <v>149571</v>
      </c>
      <c r="E176" s="485">
        <v>60332</v>
      </c>
      <c r="F176" s="485">
        <v>134810</v>
      </c>
      <c r="G176" s="485">
        <v>1110</v>
      </c>
      <c r="H176" s="44">
        <v>1357.64</v>
      </c>
    </row>
    <row r="177" spans="1:8" x14ac:dyDescent="0.25">
      <c r="A177" s="45" t="s">
        <v>57</v>
      </c>
      <c r="B177" s="46" t="s">
        <v>24</v>
      </c>
      <c r="C177" s="7">
        <v>11565</v>
      </c>
      <c r="D177" s="8">
        <v>16925</v>
      </c>
      <c r="E177" s="484">
        <v>39771</v>
      </c>
      <c r="F177" s="484">
        <v>58201</v>
      </c>
      <c r="G177" s="484">
        <v>291</v>
      </c>
      <c r="H177" s="47">
        <v>792</v>
      </c>
    </row>
    <row r="178" spans="1:8" x14ac:dyDescent="0.25">
      <c r="A178" s="48"/>
      <c r="B178" s="49" t="s">
        <v>25</v>
      </c>
      <c r="C178" s="9">
        <v>7808</v>
      </c>
      <c r="D178" s="10">
        <v>17293</v>
      </c>
      <c r="E178" s="485">
        <v>24010</v>
      </c>
      <c r="F178" s="485">
        <v>53176</v>
      </c>
      <c r="G178" s="485">
        <v>325</v>
      </c>
      <c r="H178" s="44">
        <v>771</v>
      </c>
    </row>
    <row r="179" spans="1:8" x14ac:dyDescent="0.25">
      <c r="A179" s="48"/>
      <c r="B179" s="75" t="s">
        <v>26</v>
      </c>
      <c r="C179" s="9">
        <v>11320</v>
      </c>
      <c r="D179" s="10">
        <v>19801</v>
      </c>
      <c r="E179" s="485">
        <v>41739</v>
      </c>
      <c r="F179" s="485">
        <v>73011</v>
      </c>
      <c r="G179" s="485">
        <v>271</v>
      </c>
      <c r="H179" s="44">
        <v>814</v>
      </c>
    </row>
    <row r="180" spans="1:8" x14ac:dyDescent="0.25">
      <c r="A180" s="48"/>
      <c r="B180" s="50" t="s">
        <v>112</v>
      </c>
      <c r="C180" s="9">
        <v>17097</v>
      </c>
      <c r="D180" s="10">
        <v>21091</v>
      </c>
      <c r="E180" s="485">
        <v>57181</v>
      </c>
      <c r="F180" s="485">
        <v>70538</v>
      </c>
      <c r="G180" s="485">
        <v>299</v>
      </c>
      <c r="H180" s="44">
        <v>948</v>
      </c>
    </row>
    <row r="181" spans="1:8" x14ac:dyDescent="0.25">
      <c r="A181" s="48"/>
      <c r="B181" s="50" t="s">
        <v>113</v>
      </c>
      <c r="C181" s="9">
        <v>16908</v>
      </c>
      <c r="D181" s="10">
        <v>23697</v>
      </c>
      <c r="E181" s="485">
        <v>59388</v>
      </c>
      <c r="F181" s="485">
        <v>83236</v>
      </c>
      <c r="G181" s="485">
        <v>285</v>
      </c>
      <c r="H181" s="44">
        <v>1079</v>
      </c>
    </row>
    <row r="182" spans="1:8" x14ac:dyDescent="0.25">
      <c r="A182" s="45" t="s">
        <v>58</v>
      </c>
      <c r="B182" s="46" t="s">
        <v>24</v>
      </c>
      <c r="C182" s="7">
        <v>22099</v>
      </c>
      <c r="D182" s="8">
        <v>44099</v>
      </c>
      <c r="E182" s="484">
        <v>60215</v>
      </c>
      <c r="F182" s="484">
        <v>120160</v>
      </c>
      <c r="G182" s="484">
        <v>367</v>
      </c>
      <c r="H182" s="47">
        <v>1202</v>
      </c>
    </row>
    <row r="183" spans="1:8" x14ac:dyDescent="0.25">
      <c r="A183" s="48"/>
      <c r="B183" s="49" t="s">
        <v>25</v>
      </c>
      <c r="C183" s="9">
        <v>22692</v>
      </c>
      <c r="D183" s="10">
        <v>59433</v>
      </c>
      <c r="E183" s="485">
        <v>61082</v>
      </c>
      <c r="F183" s="485">
        <v>159981</v>
      </c>
      <c r="G183" s="485">
        <v>372</v>
      </c>
      <c r="H183" s="44">
        <v>1267</v>
      </c>
    </row>
    <row r="184" spans="1:8" x14ac:dyDescent="0.25">
      <c r="A184" s="48"/>
      <c r="B184" s="75" t="s">
        <v>26</v>
      </c>
      <c r="C184" s="9">
        <v>17406</v>
      </c>
      <c r="D184" s="10">
        <v>40748</v>
      </c>
      <c r="E184" s="485">
        <v>52113</v>
      </c>
      <c r="F184" s="485">
        <v>122000</v>
      </c>
      <c r="G184" s="485">
        <v>334</v>
      </c>
      <c r="H184" s="44">
        <v>1482</v>
      </c>
    </row>
    <row r="185" spans="1:8" x14ac:dyDescent="0.25">
      <c r="A185" s="48"/>
      <c r="B185" s="50" t="s">
        <v>112</v>
      </c>
      <c r="C185" s="9">
        <v>45741</v>
      </c>
      <c r="D185" s="10">
        <v>97945</v>
      </c>
      <c r="E185" s="485">
        <v>84785</v>
      </c>
      <c r="F185" s="485">
        <v>181548</v>
      </c>
      <c r="G185" s="485">
        <v>540</v>
      </c>
      <c r="H185" s="44">
        <v>1480</v>
      </c>
    </row>
    <row r="186" spans="1:8" x14ac:dyDescent="0.25">
      <c r="A186" s="48"/>
      <c r="B186" s="50" t="s">
        <v>113</v>
      </c>
      <c r="C186" s="9">
        <v>49576</v>
      </c>
      <c r="D186" s="10">
        <v>86442</v>
      </c>
      <c r="E186" s="485">
        <v>93014</v>
      </c>
      <c r="F186" s="485">
        <v>162179</v>
      </c>
      <c r="G186" s="485">
        <v>533</v>
      </c>
      <c r="H186" s="44">
        <v>1586</v>
      </c>
    </row>
    <row r="187" spans="1:8" x14ac:dyDescent="0.25">
      <c r="A187" s="45" t="s">
        <v>59</v>
      </c>
      <c r="B187" s="46" t="s">
        <v>24</v>
      </c>
      <c r="C187" s="7">
        <v>7776</v>
      </c>
      <c r="D187" s="8">
        <v>10941</v>
      </c>
      <c r="E187" s="484">
        <v>36219</v>
      </c>
      <c r="F187" s="484">
        <v>50958</v>
      </c>
      <c r="G187" s="484">
        <v>215</v>
      </c>
      <c r="H187" s="47">
        <v>772.61</v>
      </c>
    </row>
    <row r="188" spans="1:8" x14ac:dyDescent="0.25">
      <c r="A188" s="48"/>
      <c r="B188" s="49" t="s">
        <v>25</v>
      </c>
      <c r="C188" s="9">
        <v>8034</v>
      </c>
      <c r="D188" s="10">
        <v>7927</v>
      </c>
      <c r="E188" s="485">
        <v>35347</v>
      </c>
      <c r="F188" s="485">
        <v>34877</v>
      </c>
      <c r="G188" s="485">
        <v>227</v>
      </c>
      <c r="H188" s="44">
        <v>815.88</v>
      </c>
    </row>
    <row r="189" spans="1:8" x14ac:dyDescent="0.25">
      <c r="A189" s="48"/>
      <c r="B189" s="75" t="s">
        <v>26</v>
      </c>
      <c r="C189" s="9">
        <v>12429</v>
      </c>
      <c r="D189" s="10">
        <v>11962</v>
      </c>
      <c r="E189" s="485">
        <v>53829</v>
      </c>
      <c r="F189" s="485">
        <v>51804</v>
      </c>
      <c r="G189" s="485">
        <v>231</v>
      </c>
      <c r="H189" s="44">
        <v>844.02</v>
      </c>
    </row>
    <row r="190" spans="1:8" x14ac:dyDescent="0.25">
      <c r="A190" s="48"/>
      <c r="B190" s="50" t="s">
        <v>112</v>
      </c>
      <c r="C190" s="9">
        <v>8180</v>
      </c>
      <c r="D190" s="10">
        <v>10340</v>
      </c>
      <c r="E190" s="485">
        <v>44121</v>
      </c>
      <c r="F190" s="485">
        <v>55771</v>
      </c>
      <c r="G190" s="485">
        <v>185</v>
      </c>
      <c r="H190" s="44">
        <v>909.79</v>
      </c>
    </row>
    <row r="191" spans="1:8" x14ac:dyDescent="0.25">
      <c r="A191" s="48"/>
      <c r="B191" s="50" t="s">
        <v>113</v>
      </c>
      <c r="C191" s="9">
        <v>10946</v>
      </c>
      <c r="D191" s="10">
        <v>12014</v>
      </c>
      <c r="E191" s="485">
        <v>55229</v>
      </c>
      <c r="F191" s="485">
        <v>60616</v>
      </c>
      <c r="G191" s="485">
        <v>198</v>
      </c>
      <c r="H191" s="44">
        <v>979.79</v>
      </c>
    </row>
    <row r="192" spans="1:8" x14ac:dyDescent="0.25">
      <c r="A192" s="45" t="s">
        <v>60</v>
      </c>
      <c r="B192" s="46" t="s">
        <v>24</v>
      </c>
      <c r="C192" s="7">
        <v>22415</v>
      </c>
      <c r="D192" s="8">
        <v>36606</v>
      </c>
      <c r="E192" s="484">
        <v>46254</v>
      </c>
      <c r="F192" s="484">
        <v>75538</v>
      </c>
      <c r="G192" s="484">
        <v>485</v>
      </c>
      <c r="H192" s="47">
        <v>869</v>
      </c>
    </row>
    <row r="193" spans="1:8" x14ac:dyDescent="0.25">
      <c r="A193" s="48"/>
      <c r="B193" s="49" t="s">
        <v>25</v>
      </c>
      <c r="C193" s="9">
        <v>24978</v>
      </c>
      <c r="D193" s="10">
        <v>34853</v>
      </c>
      <c r="E193" s="485">
        <v>54620</v>
      </c>
      <c r="F193" s="485">
        <v>76214</v>
      </c>
      <c r="G193" s="485">
        <v>457</v>
      </c>
      <c r="H193" s="44">
        <v>889</v>
      </c>
    </row>
    <row r="194" spans="1:8" x14ac:dyDescent="0.25">
      <c r="A194" s="48"/>
      <c r="B194" s="75" t="s">
        <v>26</v>
      </c>
      <c r="C194" s="9">
        <v>19092</v>
      </c>
      <c r="D194" s="10">
        <v>30271</v>
      </c>
      <c r="E194" s="485">
        <v>47024</v>
      </c>
      <c r="F194" s="485">
        <v>74558</v>
      </c>
      <c r="G194" s="485">
        <v>406</v>
      </c>
      <c r="H194" s="44">
        <v>790</v>
      </c>
    </row>
    <row r="195" spans="1:8" x14ac:dyDescent="0.25">
      <c r="A195" s="48"/>
      <c r="B195" s="50" t="s">
        <v>112</v>
      </c>
      <c r="C195" s="9">
        <v>21866</v>
      </c>
      <c r="D195" s="10">
        <v>27961</v>
      </c>
      <c r="E195" s="485">
        <v>55638</v>
      </c>
      <c r="F195" s="485">
        <v>71149</v>
      </c>
      <c r="G195" s="485">
        <v>393</v>
      </c>
      <c r="H195" s="44">
        <v>927</v>
      </c>
    </row>
    <row r="196" spans="1:8" x14ac:dyDescent="0.25">
      <c r="A196" s="48"/>
      <c r="B196" s="50" t="s">
        <v>113</v>
      </c>
      <c r="C196" s="9">
        <v>26253</v>
      </c>
      <c r="D196" s="10">
        <v>29745</v>
      </c>
      <c r="E196" s="485">
        <v>69087</v>
      </c>
      <c r="F196" s="485">
        <v>78277</v>
      </c>
      <c r="G196" s="485">
        <v>380</v>
      </c>
      <c r="H196" s="44">
        <v>1084</v>
      </c>
    </row>
    <row r="197" spans="1:8" x14ac:dyDescent="0.25">
      <c r="A197" s="25" t="s">
        <v>6</v>
      </c>
      <c r="B197" s="26" t="s">
        <v>24</v>
      </c>
      <c r="C197" s="27">
        <v>383264</v>
      </c>
      <c r="D197" s="28">
        <v>701046</v>
      </c>
      <c r="E197" s="488">
        <v>57799</v>
      </c>
      <c r="F197" s="488">
        <v>105722</v>
      </c>
      <c r="G197" s="488">
        <v>6631</v>
      </c>
      <c r="H197" s="29">
        <v>1046</v>
      </c>
    </row>
    <row r="198" spans="1:8" x14ac:dyDescent="0.25">
      <c r="A198" s="30"/>
      <c r="B198" s="31" t="s">
        <v>25</v>
      </c>
      <c r="C198" s="32">
        <v>421852</v>
      </c>
      <c r="D198" s="33">
        <v>764373</v>
      </c>
      <c r="E198" s="489">
        <v>63347</v>
      </c>
      <c r="F198" s="489">
        <v>114781</v>
      </c>
      <c r="G198" s="489">
        <v>6659</v>
      </c>
      <c r="H198" s="34">
        <v>1114</v>
      </c>
    </row>
    <row r="199" spans="1:8" x14ac:dyDescent="0.25">
      <c r="A199" s="35"/>
      <c r="B199" s="74" t="s">
        <v>26</v>
      </c>
      <c r="C199" s="32">
        <v>392425</v>
      </c>
      <c r="D199" s="33">
        <v>762402</v>
      </c>
      <c r="E199" s="489">
        <v>57454</v>
      </c>
      <c r="F199" s="489">
        <v>111622</v>
      </c>
      <c r="G199" s="489">
        <v>6830</v>
      </c>
      <c r="H199" s="34">
        <v>1104</v>
      </c>
    </row>
    <row r="200" spans="1:8" x14ac:dyDescent="0.25">
      <c r="A200" s="30"/>
      <c r="B200" s="36" t="s">
        <v>112</v>
      </c>
      <c r="C200" s="32">
        <v>441245</v>
      </c>
      <c r="D200" s="33">
        <v>802437</v>
      </c>
      <c r="E200" s="489">
        <v>60968</v>
      </c>
      <c r="F200" s="489">
        <v>110875</v>
      </c>
      <c r="G200" s="489">
        <v>7237</v>
      </c>
      <c r="H200" s="34">
        <v>1150</v>
      </c>
    </row>
    <row r="201" spans="1:8" x14ac:dyDescent="0.25">
      <c r="A201" s="37"/>
      <c r="B201" s="38" t="s">
        <v>113</v>
      </c>
      <c r="C201" s="39">
        <v>506278</v>
      </c>
      <c r="D201" s="40">
        <v>722840</v>
      </c>
      <c r="E201" s="490">
        <v>67616</v>
      </c>
      <c r="F201" s="490">
        <v>99877</v>
      </c>
      <c r="G201" s="490">
        <v>7488</v>
      </c>
      <c r="H201" s="41">
        <v>1171</v>
      </c>
    </row>
    <row r="202" spans="1:8" x14ac:dyDescent="0.25">
      <c r="A202" s="446" t="s">
        <v>7</v>
      </c>
      <c r="B202" s="447" t="s">
        <v>24</v>
      </c>
      <c r="C202" s="448">
        <v>256834</v>
      </c>
      <c r="D202" s="449">
        <v>495912</v>
      </c>
      <c r="E202" s="449">
        <v>57630</v>
      </c>
      <c r="F202" s="449">
        <v>111276</v>
      </c>
      <c r="G202" s="449">
        <v>4457</v>
      </c>
      <c r="H202" s="450">
        <v>1104.28</v>
      </c>
    </row>
    <row r="203" spans="1:8" x14ac:dyDescent="0.25">
      <c r="A203" s="451"/>
      <c r="B203" s="452" t="s">
        <v>25</v>
      </c>
      <c r="C203" s="453">
        <v>285121</v>
      </c>
      <c r="D203" s="454">
        <v>545706</v>
      </c>
      <c r="E203" s="454">
        <v>66952</v>
      </c>
      <c r="F203" s="454">
        <v>128142</v>
      </c>
      <c r="G203" s="454">
        <v>4259</v>
      </c>
      <c r="H203" s="455">
        <v>1189.7</v>
      </c>
    </row>
    <row r="204" spans="1:8" x14ac:dyDescent="0.25">
      <c r="A204" s="451"/>
      <c r="B204" s="456" t="s">
        <v>26</v>
      </c>
      <c r="C204" s="453">
        <v>264262</v>
      </c>
      <c r="D204" s="454">
        <v>539570</v>
      </c>
      <c r="E204" s="454">
        <v>58464</v>
      </c>
      <c r="F204" s="454">
        <v>119371</v>
      </c>
      <c r="G204" s="454">
        <v>4520</v>
      </c>
      <c r="H204" s="455">
        <v>1162.0999999999999</v>
      </c>
    </row>
    <row r="205" spans="1:8" x14ac:dyDescent="0.25">
      <c r="A205" s="451"/>
      <c r="B205" s="457" t="s">
        <v>112</v>
      </c>
      <c r="C205" s="453">
        <v>289498</v>
      </c>
      <c r="D205" s="454">
        <v>563843</v>
      </c>
      <c r="E205" s="454">
        <v>59278</v>
      </c>
      <c r="F205" s="454">
        <v>115454</v>
      </c>
      <c r="G205" s="454">
        <v>4884</v>
      </c>
      <c r="H205" s="455">
        <v>1198.5999999999999</v>
      </c>
    </row>
    <row r="206" spans="1:8" x14ac:dyDescent="0.25">
      <c r="A206" s="451"/>
      <c r="B206" s="457" t="s">
        <v>113</v>
      </c>
      <c r="C206" s="453">
        <v>321810</v>
      </c>
      <c r="D206" s="454">
        <v>718481</v>
      </c>
      <c r="E206" s="454">
        <v>67027</v>
      </c>
      <c r="F206" s="454">
        <v>149646</v>
      </c>
      <c r="G206" s="454">
        <v>4801</v>
      </c>
      <c r="H206" s="455">
        <v>1222.74</v>
      </c>
    </row>
    <row r="207" spans="1:8" x14ac:dyDescent="0.25">
      <c r="A207" s="45" t="s">
        <v>61</v>
      </c>
      <c r="B207" s="46" t="s">
        <v>24</v>
      </c>
      <c r="C207" s="51" t="s">
        <v>34</v>
      </c>
      <c r="D207" s="52" t="s">
        <v>34</v>
      </c>
      <c r="E207" s="491" t="s">
        <v>34</v>
      </c>
      <c r="F207" s="491" t="s">
        <v>34</v>
      </c>
      <c r="G207" s="491" t="s">
        <v>34</v>
      </c>
      <c r="H207" s="53" t="s">
        <v>34</v>
      </c>
    </row>
    <row r="208" spans="1:8" x14ac:dyDescent="0.25">
      <c r="A208" s="48"/>
      <c r="B208" s="49" t="s">
        <v>25</v>
      </c>
      <c r="C208" s="54" t="s">
        <v>34</v>
      </c>
      <c r="D208" s="55" t="s">
        <v>34</v>
      </c>
      <c r="E208" s="492" t="s">
        <v>34</v>
      </c>
      <c r="F208" s="492" t="s">
        <v>34</v>
      </c>
      <c r="G208" s="492" t="s">
        <v>34</v>
      </c>
      <c r="H208" s="56" t="s">
        <v>34</v>
      </c>
    </row>
    <row r="209" spans="1:8" x14ac:dyDescent="0.25">
      <c r="A209" s="48"/>
      <c r="B209" s="75" t="s">
        <v>26</v>
      </c>
      <c r="C209" s="54" t="s">
        <v>34</v>
      </c>
      <c r="D209" s="55" t="s">
        <v>34</v>
      </c>
      <c r="E209" s="492" t="s">
        <v>34</v>
      </c>
      <c r="F209" s="492" t="s">
        <v>34</v>
      </c>
      <c r="G209" s="492" t="s">
        <v>34</v>
      </c>
      <c r="H209" s="56" t="s">
        <v>34</v>
      </c>
    </row>
    <row r="210" spans="1:8" x14ac:dyDescent="0.25">
      <c r="A210" s="48"/>
      <c r="B210" s="50" t="s">
        <v>112</v>
      </c>
      <c r="C210" s="9">
        <v>7735</v>
      </c>
      <c r="D210" s="10">
        <v>13032</v>
      </c>
      <c r="E210" s="485">
        <v>108177</v>
      </c>
      <c r="F210" s="485">
        <v>182262</v>
      </c>
      <c r="G210" s="485">
        <v>72</v>
      </c>
      <c r="H210" s="44">
        <v>1064.6300000000001</v>
      </c>
    </row>
    <row r="211" spans="1:8" x14ac:dyDescent="0.25">
      <c r="A211" s="48"/>
      <c r="B211" s="50" t="s">
        <v>113</v>
      </c>
      <c r="C211" s="54" t="s">
        <v>34</v>
      </c>
      <c r="D211" s="55" t="s">
        <v>34</v>
      </c>
      <c r="E211" s="492" t="s">
        <v>34</v>
      </c>
      <c r="F211" s="492" t="s">
        <v>34</v>
      </c>
      <c r="G211" s="492" t="s">
        <v>34</v>
      </c>
      <c r="H211" s="56" t="s">
        <v>34</v>
      </c>
    </row>
    <row r="212" spans="1:8" x14ac:dyDescent="0.25">
      <c r="A212" s="45" t="s">
        <v>62</v>
      </c>
      <c r="B212" s="46" t="s">
        <v>24</v>
      </c>
      <c r="C212" s="7">
        <v>23964</v>
      </c>
      <c r="D212" s="8">
        <v>39122</v>
      </c>
      <c r="E212" s="484">
        <v>61956</v>
      </c>
      <c r="F212" s="484">
        <v>101142</v>
      </c>
      <c r="G212" s="484">
        <v>387</v>
      </c>
      <c r="H212" s="47">
        <v>1073</v>
      </c>
    </row>
    <row r="213" spans="1:8" x14ac:dyDescent="0.25">
      <c r="A213" s="48"/>
      <c r="B213" s="49" t="s">
        <v>25</v>
      </c>
      <c r="C213" s="9">
        <v>26266</v>
      </c>
      <c r="D213" s="10">
        <v>43190</v>
      </c>
      <c r="E213" s="485">
        <v>79256</v>
      </c>
      <c r="F213" s="485">
        <v>130326</v>
      </c>
      <c r="G213" s="485">
        <v>331</v>
      </c>
      <c r="H213" s="44">
        <v>1233</v>
      </c>
    </row>
    <row r="214" spans="1:8" x14ac:dyDescent="0.25">
      <c r="A214" s="48"/>
      <c r="B214" s="75" t="s">
        <v>26</v>
      </c>
      <c r="C214" s="9">
        <v>26652</v>
      </c>
      <c r="D214" s="10">
        <v>50602</v>
      </c>
      <c r="E214" s="485">
        <v>74014</v>
      </c>
      <c r="F214" s="485">
        <v>140522</v>
      </c>
      <c r="G214" s="485">
        <v>360</v>
      </c>
      <c r="H214" s="44">
        <v>1206</v>
      </c>
    </row>
    <row r="215" spans="1:8" x14ac:dyDescent="0.25">
      <c r="A215" s="48"/>
      <c r="B215" s="50" t="s">
        <v>112</v>
      </c>
      <c r="C215" s="9">
        <v>26451</v>
      </c>
      <c r="D215" s="10">
        <v>52546</v>
      </c>
      <c r="E215" s="485">
        <v>52597</v>
      </c>
      <c r="F215" s="485">
        <v>104486</v>
      </c>
      <c r="G215" s="485">
        <v>503</v>
      </c>
      <c r="H215" s="44">
        <v>1088</v>
      </c>
    </row>
    <row r="216" spans="1:8" x14ac:dyDescent="0.25">
      <c r="A216" s="48"/>
      <c r="B216" s="50" t="s">
        <v>113</v>
      </c>
      <c r="C216" s="9">
        <v>39138</v>
      </c>
      <c r="D216" s="10">
        <v>62751</v>
      </c>
      <c r="E216" s="485">
        <v>68245</v>
      </c>
      <c r="F216" s="485">
        <v>109418</v>
      </c>
      <c r="G216" s="485">
        <v>574</v>
      </c>
      <c r="H216" s="44">
        <v>1089</v>
      </c>
    </row>
    <row r="217" spans="1:8" x14ac:dyDescent="0.25">
      <c r="A217" s="45" t="s">
        <v>63</v>
      </c>
      <c r="B217" s="46" t="s">
        <v>24</v>
      </c>
      <c r="C217" s="7">
        <v>23180</v>
      </c>
      <c r="D217" s="8">
        <v>53370</v>
      </c>
      <c r="E217" s="484">
        <v>73962</v>
      </c>
      <c r="F217" s="484">
        <v>170295</v>
      </c>
      <c r="G217" s="484">
        <v>313</v>
      </c>
      <c r="H217" s="47">
        <v>814.56</v>
      </c>
    </row>
    <row r="218" spans="1:8" x14ac:dyDescent="0.25">
      <c r="A218" s="48"/>
      <c r="B218" s="49" t="s">
        <v>25</v>
      </c>
      <c r="C218" s="9">
        <v>23859</v>
      </c>
      <c r="D218" s="10">
        <v>39069</v>
      </c>
      <c r="E218" s="485">
        <v>90102</v>
      </c>
      <c r="F218" s="485">
        <v>147540</v>
      </c>
      <c r="G218" s="485">
        <v>265</v>
      </c>
      <c r="H218" s="44">
        <v>935.02</v>
      </c>
    </row>
    <row r="219" spans="1:8" x14ac:dyDescent="0.25">
      <c r="A219" s="48"/>
      <c r="B219" s="75" t="s">
        <v>26</v>
      </c>
      <c r="C219" s="9">
        <v>24054</v>
      </c>
      <c r="D219" s="10">
        <v>43171</v>
      </c>
      <c r="E219" s="485">
        <v>78659</v>
      </c>
      <c r="F219" s="485">
        <v>141173</v>
      </c>
      <c r="G219" s="485">
        <v>306</v>
      </c>
      <c r="H219" s="44">
        <v>808.79</v>
      </c>
    </row>
    <row r="220" spans="1:8" x14ac:dyDescent="0.25">
      <c r="A220" s="48"/>
      <c r="B220" s="50" t="s">
        <v>112</v>
      </c>
      <c r="C220" s="9">
        <v>31741</v>
      </c>
      <c r="D220" s="10">
        <v>42940</v>
      </c>
      <c r="E220" s="485">
        <v>91053</v>
      </c>
      <c r="F220" s="485">
        <v>123179</v>
      </c>
      <c r="G220" s="485">
        <v>349</v>
      </c>
      <c r="H220" s="44">
        <v>850.31</v>
      </c>
    </row>
    <row r="221" spans="1:8" x14ac:dyDescent="0.25">
      <c r="A221" s="48"/>
      <c r="B221" s="50" t="s">
        <v>113</v>
      </c>
      <c r="C221" s="9">
        <v>25944</v>
      </c>
      <c r="D221" s="10">
        <v>46445</v>
      </c>
      <c r="E221" s="485">
        <v>87441</v>
      </c>
      <c r="F221" s="485">
        <v>156540</v>
      </c>
      <c r="G221" s="485">
        <v>297</v>
      </c>
      <c r="H221" s="44">
        <v>917.1</v>
      </c>
    </row>
    <row r="222" spans="1:8" x14ac:dyDescent="0.25">
      <c r="A222" s="45" t="s">
        <v>64</v>
      </c>
      <c r="B222" s="46" t="s">
        <v>24</v>
      </c>
      <c r="C222" s="7">
        <v>11914</v>
      </c>
      <c r="D222" s="8">
        <v>20162</v>
      </c>
      <c r="E222" s="484">
        <v>50547</v>
      </c>
      <c r="F222" s="484">
        <v>85539</v>
      </c>
      <c r="G222" s="484">
        <v>236</v>
      </c>
      <c r="H222" s="47">
        <v>673.92</v>
      </c>
    </row>
    <row r="223" spans="1:8" x14ac:dyDescent="0.25">
      <c r="A223" s="48"/>
      <c r="B223" s="49" t="s">
        <v>25</v>
      </c>
      <c r="C223" s="9">
        <v>13903</v>
      </c>
      <c r="D223" s="10">
        <v>21317</v>
      </c>
      <c r="E223" s="485">
        <v>49851</v>
      </c>
      <c r="F223" s="485">
        <v>76431</v>
      </c>
      <c r="G223" s="485">
        <v>279</v>
      </c>
      <c r="H223" s="44">
        <v>669.11</v>
      </c>
    </row>
    <row r="224" spans="1:8" x14ac:dyDescent="0.25">
      <c r="A224" s="48"/>
      <c r="B224" s="75" t="s">
        <v>26</v>
      </c>
      <c r="C224" s="9">
        <v>7913</v>
      </c>
      <c r="D224" s="10">
        <v>25046</v>
      </c>
      <c r="E224" s="485">
        <v>34299</v>
      </c>
      <c r="F224" s="485">
        <v>108565</v>
      </c>
      <c r="G224" s="485">
        <v>231</v>
      </c>
      <c r="H224" s="44">
        <v>711.62</v>
      </c>
    </row>
    <row r="225" spans="1:8" x14ac:dyDescent="0.25">
      <c r="A225" s="48"/>
      <c r="B225" s="50" t="s">
        <v>112</v>
      </c>
      <c r="C225" s="9">
        <v>8907</v>
      </c>
      <c r="D225" s="10">
        <v>37732</v>
      </c>
      <c r="E225" s="485">
        <v>30971</v>
      </c>
      <c r="F225" s="485">
        <v>131196</v>
      </c>
      <c r="G225" s="485">
        <v>288</v>
      </c>
      <c r="H225" s="44">
        <v>714.69</v>
      </c>
    </row>
    <row r="226" spans="1:8" x14ac:dyDescent="0.25">
      <c r="A226" s="48"/>
      <c r="B226" s="50" t="s">
        <v>113</v>
      </c>
      <c r="C226" s="9">
        <v>12303</v>
      </c>
      <c r="D226" s="10">
        <v>51190</v>
      </c>
      <c r="E226" s="485">
        <v>43985</v>
      </c>
      <c r="F226" s="485">
        <v>183019</v>
      </c>
      <c r="G226" s="485">
        <v>280</v>
      </c>
      <c r="H226" s="44">
        <v>795.25</v>
      </c>
    </row>
    <row r="227" spans="1:8" x14ac:dyDescent="0.25">
      <c r="A227" s="45" t="s">
        <v>65</v>
      </c>
      <c r="B227" s="46" t="s">
        <v>24</v>
      </c>
      <c r="C227" s="7">
        <v>24870</v>
      </c>
      <c r="D227" s="8">
        <v>34596</v>
      </c>
      <c r="E227" s="484">
        <v>49248</v>
      </c>
      <c r="F227" s="484">
        <v>68507</v>
      </c>
      <c r="G227" s="484">
        <v>505</v>
      </c>
      <c r="H227" s="47">
        <v>1145.8800000000001</v>
      </c>
    </row>
    <row r="228" spans="1:8" x14ac:dyDescent="0.25">
      <c r="A228" s="48"/>
      <c r="B228" s="49" t="s">
        <v>25</v>
      </c>
      <c r="C228" s="9">
        <v>18065</v>
      </c>
      <c r="D228" s="10">
        <v>29154</v>
      </c>
      <c r="E228" s="485">
        <v>40468</v>
      </c>
      <c r="F228" s="485">
        <v>65308</v>
      </c>
      <c r="G228" s="485">
        <v>446</v>
      </c>
      <c r="H228" s="44">
        <v>1166.68</v>
      </c>
    </row>
    <row r="229" spans="1:8" x14ac:dyDescent="0.25">
      <c r="A229" s="48"/>
      <c r="B229" s="75" t="s">
        <v>26</v>
      </c>
      <c r="C229" s="9">
        <v>18049</v>
      </c>
      <c r="D229" s="10">
        <v>32434</v>
      </c>
      <c r="E229" s="485">
        <v>42409</v>
      </c>
      <c r="F229" s="485">
        <v>76207</v>
      </c>
      <c r="G229" s="485">
        <v>426</v>
      </c>
      <c r="H229" s="44">
        <v>1241.26</v>
      </c>
    </row>
    <row r="230" spans="1:8" x14ac:dyDescent="0.25">
      <c r="A230" s="48"/>
      <c r="B230" s="50" t="s">
        <v>112</v>
      </c>
      <c r="C230" s="9">
        <v>32567</v>
      </c>
      <c r="D230" s="10">
        <v>39889</v>
      </c>
      <c r="E230" s="485">
        <v>61821</v>
      </c>
      <c r="F230" s="485">
        <v>75719</v>
      </c>
      <c r="G230" s="485">
        <v>527</v>
      </c>
      <c r="H230" s="44">
        <v>1571.7</v>
      </c>
    </row>
    <row r="231" spans="1:8" x14ac:dyDescent="0.25">
      <c r="A231" s="48"/>
      <c r="B231" s="50" t="s">
        <v>113</v>
      </c>
      <c r="C231" s="9">
        <v>12802</v>
      </c>
      <c r="D231" s="10">
        <v>17293</v>
      </c>
      <c r="E231" s="485">
        <v>35317</v>
      </c>
      <c r="F231" s="485">
        <v>47704</v>
      </c>
      <c r="G231" s="485">
        <v>363</v>
      </c>
      <c r="H231" s="44">
        <v>1200.74</v>
      </c>
    </row>
    <row r="232" spans="1:8" x14ac:dyDescent="0.25">
      <c r="A232" s="45" t="s">
        <v>66</v>
      </c>
      <c r="B232" s="46" t="s">
        <v>24</v>
      </c>
      <c r="C232" s="7">
        <v>6194</v>
      </c>
      <c r="D232" s="8">
        <v>10326</v>
      </c>
      <c r="E232" s="484">
        <v>59842</v>
      </c>
      <c r="F232" s="484">
        <v>99765</v>
      </c>
      <c r="G232" s="484">
        <v>104</v>
      </c>
      <c r="H232" s="47">
        <v>939.51</v>
      </c>
    </row>
    <row r="233" spans="1:8" x14ac:dyDescent="0.25">
      <c r="A233" s="48"/>
      <c r="B233" s="49" t="s">
        <v>25</v>
      </c>
      <c r="C233" s="9">
        <v>7606</v>
      </c>
      <c r="D233" s="10">
        <v>7338</v>
      </c>
      <c r="E233" s="485">
        <v>66141</v>
      </c>
      <c r="F233" s="485">
        <v>63811</v>
      </c>
      <c r="G233" s="485">
        <v>115</v>
      </c>
      <c r="H233" s="44">
        <v>1374.33</v>
      </c>
    </row>
    <row r="234" spans="1:8" x14ac:dyDescent="0.25">
      <c r="A234" s="48"/>
      <c r="B234" s="75" t="s">
        <v>26</v>
      </c>
      <c r="C234" s="54" t="s">
        <v>34</v>
      </c>
      <c r="D234" s="55" t="s">
        <v>34</v>
      </c>
      <c r="E234" s="492" t="s">
        <v>34</v>
      </c>
      <c r="F234" s="492" t="s">
        <v>34</v>
      </c>
      <c r="G234" s="492" t="s">
        <v>34</v>
      </c>
      <c r="H234" s="56" t="s">
        <v>34</v>
      </c>
    </row>
    <row r="235" spans="1:8" x14ac:dyDescent="0.25">
      <c r="A235" s="48"/>
      <c r="B235" s="50" t="s">
        <v>112</v>
      </c>
      <c r="C235" s="9">
        <v>6211</v>
      </c>
      <c r="D235" s="10">
        <v>14435</v>
      </c>
      <c r="E235" s="485">
        <v>34181</v>
      </c>
      <c r="F235" s="485">
        <v>79444</v>
      </c>
      <c r="G235" s="485">
        <v>182</v>
      </c>
      <c r="H235" s="44">
        <v>1023.22</v>
      </c>
    </row>
    <row r="236" spans="1:8" x14ac:dyDescent="0.25">
      <c r="A236" s="48"/>
      <c r="B236" s="50" t="s">
        <v>113</v>
      </c>
      <c r="C236" s="9">
        <v>8819</v>
      </c>
      <c r="D236" s="10">
        <v>22100</v>
      </c>
      <c r="E236" s="485">
        <v>57870</v>
      </c>
      <c r="F236" s="485">
        <v>145011</v>
      </c>
      <c r="G236" s="485">
        <v>152</v>
      </c>
      <c r="H236" s="44">
        <v>1228.74</v>
      </c>
    </row>
    <row r="237" spans="1:8" x14ac:dyDescent="0.25">
      <c r="A237" s="45" t="s">
        <v>67</v>
      </c>
      <c r="B237" s="46" t="s">
        <v>24</v>
      </c>
      <c r="C237" s="7">
        <v>42215</v>
      </c>
      <c r="D237" s="8">
        <v>68162</v>
      </c>
      <c r="E237" s="484">
        <v>46390</v>
      </c>
      <c r="F237" s="484">
        <v>74904</v>
      </c>
      <c r="G237" s="484">
        <v>910</v>
      </c>
      <c r="H237" s="47">
        <v>621.44000000000005</v>
      </c>
    </row>
    <row r="238" spans="1:8" x14ac:dyDescent="0.25">
      <c r="A238" s="48"/>
      <c r="B238" s="49" t="s">
        <v>25</v>
      </c>
      <c r="C238" s="9">
        <v>51064</v>
      </c>
      <c r="D238" s="10">
        <v>73871</v>
      </c>
      <c r="E238" s="485">
        <v>59307</v>
      </c>
      <c r="F238" s="485">
        <v>85797</v>
      </c>
      <c r="G238" s="485">
        <v>861</v>
      </c>
      <c r="H238" s="44">
        <v>750.72</v>
      </c>
    </row>
    <row r="239" spans="1:8" x14ac:dyDescent="0.25">
      <c r="A239" s="48"/>
      <c r="B239" s="75" t="s">
        <v>26</v>
      </c>
      <c r="C239" s="9">
        <v>35932</v>
      </c>
      <c r="D239" s="10">
        <v>44617</v>
      </c>
      <c r="E239" s="485">
        <v>45966</v>
      </c>
      <c r="F239" s="485">
        <v>57077</v>
      </c>
      <c r="G239" s="485">
        <v>782</v>
      </c>
      <c r="H239" s="44">
        <v>718.63</v>
      </c>
    </row>
    <row r="240" spans="1:8" x14ac:dyDescent="0.25">
      <c r="A240" s="48"/>
      <c r="B240" s="50" t="s">
        <v>112</v>
      </c>
      <c r="C240" s="9">
        <v>29231</v>
      </c>
      <c r="D240" s="10">
        <v>34581</v>
      </c>
      <c r="E240" s="485">
        <v>37659</v>
      </c>
      <c r="F240" s="485">
        <v>44551</v>
      </c>
      <c r="G240" s="485">
        <v>776</v>
      </c>
      <c r="H240" s="44">
        <v>764.44</v>
      </c>
    </row>
    <row r="241" spans="1:8" x14ac:dyDescent="0.25">
      <c r="A241" s="48"/>
      <c r="B241" s="50" t="s">
        <v>113</v>
      </c>
      <c r="C241" s="9">
        <v>41319</v>
      </c>
      <c r="D241" s="10">
        <v>59249</v>
      </c>
      <c r="E241" s="485">
        <v>54748</v>
      </c>
      <c r="F241" s="485">
        <v>78507</v>
      </c>
      <c r="G241" s="485">
        <v>755</v>
      </c>
      <c r="H241" s="44">
        <v>858.75</v>
      </c>
    </row>
    <row r="242" spans="1:8" x14ac:dyDescent="0.25">
      <c r="A242" s="45" t="s">
        <v>68</v>
      </c>
      <c r="B242" s="46" t="s">
        <v>24</v>
      </c>
      <c r="C242" s="7">
        <v>5643</v>
      </c>
      <c r="D242" s="8">
        <v>10029</v>
      </c>
      <c r="E242" s="484">
        <v>33793</v>
      </c>
      <c r="F242" s="484">
        <v>60055</v>
      </c>
      <c r="G242" s="484">
        <v>167</v>
      </c>
      <c r="H242" s="47">
        <v>888.8</v>
      </c>
    </row>
    <row r="243" spans="1:8" x14ac:dyDescent="0.25">
      <c r="A243" s="48"/>
      <c r="B243" s="49" t="s">
        <v>25</v>
      </c>
      <c r="C243" s="9">
        <v>5305</v>
      </c>
      <c r="D243" s="10">
        <v>10646</v>
      </c>
      <c r="E243" s="485">
        <v>30400</v>
      </c>
      <c r="F243" s="485">
        <v>61008</v>
      </c>
      <c r="G243" s="485">
        <v>175</v>
      </c>
      <c r="H243" s="44">
        <v>798.17</v>
      </c>
    </row>
    <row r="244" spans="1:8" x14ac:dyDescent="0.25">
      <c r="A244" s="48"/>
      <c r="B244" s="75" t="s">
        <v>26</v>
      </c>
      <c r="C244" s="9">
        <v>7795</v>
      </c>
      <c r="D244" s="10">
        <v>15402</v>
      </c>
      <c r="E244" s="485">
        <v>38626</v>
      </c>
      <c r="F244" s="485">
        <v>76325</v>
      </c>
      <c r="G244" s="485">
        <v>202</v>
      </c>
      <c r="H244" s="44">
        <v>946.93</v>
      </c>
    </row>
    <row r="245" spans="1:8" x14ac:dyDescent="0.25">
      <c r="A245" s="48"/>
      <c r="B245" s="50" t="s">
        <v>112</v>
      </c>
      <c r="C245" s="9">
        <v>8936</v>
      </c>
      <c r="D245" s="10">
        <v>17070</v>
      </c>
      <c r="E245" s="485">
        <v>43168</v>
      </c>
      <c r="F245" s="485">
        <v>82464</v>
      </c>
      <c r="G245" s="485">
        <v>207</v>
      </c>
      <c r="H245" s="44">
        <v>1007.09</v>
      </c>
    </row>
    <row r="246" spans="1:8" x14ac:dyDescent="0.25">
      <c r="A246" s="48"/>
      <c r="B246" s="50" t="s">
        <v>113</v>
      </c>
      <c r="C246" s="9">
        <v>9953</v>
      </c>
      <c r="D246" s="10">
        <v>15492</v>
      </c>
      <c r="E246" s="485">
        <v>57199</v>
      </c>
      <c r="F246" s="485">
        <v>89034</v>
      </c>
      <c r="G246" s="485">
        <v>174</v>
      </c>
      <c r="H246" s="44">
        <v>970.1</v>
      </c>
    </row>
    <row r="247" spans="1:8" x14ac:dyDescent="0.25">
      <c r="A247" s="45" t="s">
        <v>69</v>
      </c>
      <c r="B247" s="46" t="s">
        <v>24</v>
      </c>
      <c r="C247" s="51" t="s">
        <v>49</v>
      </c>
      <c r="D247" s="52" t="s">
        <v>49</v>
      </c>
      <c r="E247" s="491" t="s">
        <v>1415</v>
      </c>
      <c r="F247" s="491" t="s">
        <v>1415</v>
      </c>
      <c r="G247" s="491" t="s">
        <v>1415</v>
      </c>
      <c r="H247" s="53" t="s">
        <v>49</v>
      </c>
    </row>
    <row r="248" spans="1:8" x14ac:dyDescent="0.25">
      <c r="A248" s="48"/>
      <c r="B248" s="49" t="s">
        <v>25</v>
      </c>
      <c r="C248" s="54" t="s">
        <v>49</v>
      </c>
      <c r="D248" s="55" t="s">
        <v>49</v>
      </c>
      <c r="E248" s="492" t="s">
        <v>1415</v>
      </c>
      <c r="F248" s="492" t="s">
        <v>1415</v>
      </c>
      <c r="G248" s="492" t="s">
        <v>1415</v>
      </c>
      <c r="H248" s="56" t="s">
        <v>49</v>
      </c>
    </row>
    <row r="249" spans="1:8" x14ac:dyDescent="0.25">
      <c r="A249" s="48"/>
      <c r="B249" s="75" t="s">
        <v>26</v>
      </c>
      <c r="C249" s="54" t="s">
        <v>49</v>
      </c>
      <c r="D249" s="55" t="s">
        <v>49</v>
      </c>
      <c r="E249" s="492" t="s">
        <v>1415</v>
      </c>
      <c r="F249" s="492" t="s">
        <v>1415</v>
      </c>
      <c r="G249" s="492" t="s">
        <v>1415</v>
      </c>
      <c r="H249" s="56" t="s">
        <v>49</v>
      </c>
    </row>
    <row r="250" spans="1:8" x14ac:dyDescent="0.25">
      <c r="A250" s="48"/>
      <c r="B250" s="50" t="s">
        <v>112</v>
      </c>
      <c r="C250" s="54" t="s">
        <v>49</v>
      </c>
      <c r="D250" s="55" t="s">
        <v>49</v>
      </c>
      <c r="E250" s="492" t="s">
        <v>1415</v>
      </c>
      <c r="F250" s="492" t="s">
        <v>1415</v>
      </c>
      <c r="G250" s="492" t="s">
        <v>1415</v>
      </c>
      <c r="H250" s="56" t="s">
        <v>49</v>
      </c>
    </row>
    <row r="251" spans="1:8" x14ac:dyDescent="0.25">
      <c r="A251" s="48"/>
      <c r="B251" s="50" t="s">
        <v>113</v>
      </c>
      <c r="C251" s="54" t="s">
        <v>114</v>
      </c>
      <c r="D251" s="55" t="s">
        <v>114</v>
      </c>
      <c r="E251" s="492" t="s">
        <v>114</v>
      </c>
      <c r="F251" s="492" t="s">
        <v>114</v>
      </c>
      <c r="G251" s="492" t="s">
        <v>114</v>
      </c>
      <c r="H251" s="56" t="s">
        <v>114</v>
      </c>
    </row>
    <row r="252" spans="1:8" x14ac:dyDescent="0.25">
      <c r="A252" s="45" t="s">
        <v>70</v>
      </c>
      <c r="B252" s="46" t="s">
        <v>24</v>
      </c>
      <c r="C252" s="7">
        <v>9571</v>
      </c>
      <c r="D252" s="8">
        <v>12401</v>
      </c>
      <c r="E252" s="484">
        <v>64408</v>
      </c>
      <c r="F252" s="484">
        <v>83455</v>
      </c>
      <c r="G252" s="484">
        <v>149</v>
      </c>
      <c r="H252" s="47">
        <v>753.07</v>
      </c>
    </row>
    <row r="253" spans="1:8" x14ac:dyDescent="0.25">
      <c r="A253" s="48"/>
      <c r="B253" s="49" t="s">
        <v>25</v>
      </c>
      <c r="C253" s="9">
        <v>12025</v>
      </c>
      <c r="D253" s="10">
        <v>14354</v>
      </c>
      <c r="E253" s="485">
        <v>84268</v>
      </c>
      <c r="F253" s="485">
        <v>100586</v>
      </c>
      <c r="G253" s="485">
        <v>143</v>
      </c>
      <c r="H253" s="44">
        <v>804.52</v>
      </c>
    </row>
    <row r="254" spans="1:8" x14ac:dyDescent="0.25">
      <c r="A254" s="48"/>
      <c r="B254" s="75" t="s">
        <v>26</v>
      </c>
      <c r="C254" s="9">
        <v>11015</v>
      </c>
      <c r="D254" s="10">
        <v>14860</v>
      </c>
      <c r="E254" s="485">
        <v>72370</v>
      </c>
      <c r="F254" s="485">
        <v>97637</v>
      </c>
      <c r="G254" s="485">
        <v>152</v>
      </c>
      <c r="H254" s="44">
        <v>852.32</v>
      </c>
    </row>
    <row r="255" spans="1:8" x14ac:dyDescent="0.25">
      <c r="A255" s="48"/>
      <c r="B255" s="50" t="s">
        <v>112</v>
      </c>
      <c r="C255" s="9">
        <v>3154</v>
      </c>
      <c r="D255" s="10">
        <v>5263</v>
      </c>
      <c r="E255" s="485">
        <v>30922</v>
      </c>
      <c r="F255" s="485">
        <v>51603</v>
      </c>
      <c r="G255" s="485">
        <v>102</v>
      </c>
      <c r="H255" s="44">
        <v>917.33</v>
      </c>
    </row>
    <row r="256" spans="1:8" x14ac:dyDescent="0.25">
      <c r="A256" s="48"/>
      <c r="B256" s="50" t="s">
        <v>113</v>
      </c>
      <c r="C256" s="9">
        <v>9884</v>
      </c>
      <c r="D256" s="10">
        <v>12156</v>
      </c>
      <c r="E256" s="485">
        <v>100959</v>
      </c>
      <c r="F256" s="485">
        <v>124167</v>
      </c>
      <c r="G256" s="485">
        <v>98</v>
      </c>
      <c r="H256" s="44">
        <v>933.87</v>
      </c>
    </row>
    <row r="257" spans="1:8" x14ac:dyDescent="0.25">
      <c r="A257" s="45" t="s">
        <v>71</v>
      </c>
      <c r="B257" s="46" t="s">
        <v>24</v>
      </c>
      <c r="C257" s="7">
        <v>102723</v>
      </c>
      <c r="D257" s="8">
        <v>239030</v>
      </c>
      <c r="E257" s="484">
        <v>63930</v>
      </c>
      <c r="F257" s="484">
        <v>148762</v>
      </c>
      <c r="G257" s="484">
        <v>1607</v>
      </c>
      <c r="H257" s="47">
        <v>1575.1</v>
      </c>
    </row>
    <row r="258" spans="1:8" x14ac:dyDescent="0.25">
      <c r="A258" s="48"/>
      <c r="B258" s="49" t="s">
        <v>25</v>
      </c>
      <c r="C258" s="9">
        <v>118905</v>
      </c>
      <c r="D258" s="10">
        <v>296240</v>
      </c>
      <c r="E258" s="485">
        <v>75885</v>
      </c>
      <c r="F258" s="485">
        <v>189061</v>
      </c>
      <c r="G258" s="485">
        <v>1567</v>
      </c>
      <c r="H258" s="44">
        <v>1637.77</v>
      </c>
    </row>
    <row r="259" spans="1:8" x14ac:dyDescent="0.25">
      <c r="A259" s="48"/>
      <c r="B259" s="75" t="s">
        <v>26</v>
      </c>
      <c r="C259" s="9">
        <v>120324</v>
      </c>
      <c r="D259" s="10">
        <v>300253</v>
      </c>
      <c r="E259" s="485">
        <v>63880</v>
      </c>
      <c r="F259" s="485">
        <v>159404</v>
      </c>
      <c r="G259" s="485">
        <v>1884</v>
      </c>
      <c r="H259" s="44">
        <v>1481.16</v>
      </c>
    </row>
    <row r="260" spans="1:8" x14ac:dyDescent="0.25">
      <c r="A260" s="48"/>
      <c r="B260" s="50" t="s">
        <v>112</v>
      </c>
      <c r="C260" s="9">
        <v>134565</v>
      </c>
      <c r="D260" s="10">
        <v>306355</v>
      </c>
      <c r="E260" s="485">
        <v>71600</v>
      </c>
      <c r="F260" s="485">
        <v>163007</v>
      </c>
      <c r="G260" s="485">
        <v>1879</v>
      </c>
      <c r="H260" s="44">
        <v>1499.96</v>
      </c>
    </row>
    <row r="261" spans="1:8" x14ac:dyDescent="0.25">
      <c r="A261" s="48"/>
      <c r="B261" s="50" t="s">
        <v>113</v>
      </c>
      <c r="C261" s="9">
        <v>153335</v>
      </c>
      <c r="D261" s="10">
        <v>420905</v>
      </c>
      <c r="E261" s="485">
        <v>75036</v>
      </c>
      <c r="F261" s="485">
        <v>205973</v>
      </c>
      <c r="G261" s="485">
        <v>2044</v>
      </c>
      <c r="H261" s="44">
        <v>1538.05</v>
      </c>
    </row>
    <row r="262" spans="1:8" x14ac:dyDescent="0.25">
      <c r="A262" s="446" t="s">
        <v>8</v>
      </c>
      <c r="B262" s="447" t="s">
        <v>24</v>
      </c>
      <c r="C262" s="448">
        <v>126430</v>
      </c>
      <c r="D262" s="449">
        <v>205133</v>
      </c>
      <c r="E262" s="449">
        <v>58145</v>
      </c>
      <c r="F262" s="449">
        <v>94340</v>
      </c>
      <c r="G262" s="449">
        <v>2174</v>
      </c>
      <c r="H262" s="450">
        <v>925.06</v>
      </c>
    </row>
    <row r="263" spans="1:8" x14ac:dyDescent="0.25">
      <c r="A263" s="451"/>
      <c r="B263" s="452" t="s">
        <v>25</v>
      </c>
      <c r="C263" s="453">
        <v>136731</v>
      </c>
      <c r="D263" s="454">
        <v>218668</v>
      </c>
      <c r="E263" s="454">
        <v>56952</v>
      </c>
      <c r="F263" s="454">
        <v>91081</v>
      </c>
      <c r="G263" s="454">
        <v>2401</v>
      </c>
      <c r="H263" s="455">
        <v>981.06</v>
      </c>
    </row>
    <row r="264" spans="1:8" x14ac:dyDescent="0.25">
      <c r="A264" s="451"/>
      <c r="B264" s="456" t="s">
        <v>26</v>
      </c>
      <c r="C264" s="453">
        <v>128163</v>
      </c>
      <c r="D264" s="454">
        <v>222832</v>
      </c>
      <c r="E264" s="454">
        <v>55479</v>
      </c>
      <c r="F264" s="454">
        <v>96460</v>
      </c>
      <c r="G264" s="454">
        <v>2310</v>
      </c>
      <c r="H264" s="455">
        <v>989.18</v>
      </c>
    </row>
    <row r="265" spans="1:8" x14ac:dyDescent="0.25">
      <c r="A265" s="451"/>
      <c r="B265" s="457" t="s">
        <v>112</v>
      </c>
      <c r="C265" s="453">
        <v>151747</v>
      </c>
      <c r="D265" s="454">
        <v>238594</v>
      </c>
      <c r="E265" s="454">
        <v>64475</v>
      </c>
      <c r="F265" s="454">
        <v>101374</v>
      </c>
      <c r="G265" s="454">
        <v>2354</v>
      </c>
      <c r="H265" s="455">
        <v>1049.17</v>
      </c>
    </row>
    <row r="266" spans="1:8" x14ac:dyDescent="0.25">
      <c r="A266" s="451"/>
      <c r="B266" s="457" t="s">
        <v>113</v>
      </c>
      <c r="C266" s="453">
        <v>184468</v>
      </c>
      <c r="D266" s="454">
        <v>282090</v>
      </c>
      <c r="E266" s="454">
        <v>68667</v>
      </c>
      <c r="F266" s="454">
        <v>105007</v>
      </c>
      <c r="G266" s="454">
        <v>2686</v>
      </c>
      <c r="H266" s="455">
        <v>1078.22</v>
      </c>
    </row>
    <row r="267" spans="1:8" x14ac:dyDescent="0.25">
      <c r="A267" s="45" t="s">
        <v>72</v>
      </c>
      <c r="B267" s="46" t="s">
        <v>24</v>
      </c>
      <c r="C267" s="7">
        <v>47609</v>
      </c>
      <c r="D267" s="8">
        <v>81827</v>
      </c>
      <c r="E267" s="484">
        <v>76419</v>
      </c>
      <c r="F267" s="484">
        <v>131344</v>
      </c>
      <c r="G267" s="484">
        <v>623</v>
      </c>
      <c r="H267" s="47">
        <v>997.26</v>
      </c>
    </row>
    <row r="268" spans="1:8" x14ac:dyDescent="0.25">
      <c r="A268" s="48"/>
      <c r="B268" s="49" t="s">
        <v>25</v>
      </c>
      <c r="C268" s="9">
        <v>42045</v>
      </c>
      <c r="D268" s="10">
        <v>70654</v>
      </c>
      <c r="E268" s="485">
        <v>76004</v>
      </c>
      <c r="F268" s="485">
        <v>127718</v>
      </c>
      <c r="G268" s="485">
        <v>553</v>
      </c>
      <c r="H268" s="44">
        <v>1124.3399999999999</v>
      </c>
    </row>
    <row r="269" spans="1:8" x14ac:dyDescent="0.25">
      <c r="A269" s="48"/>
      <c r="B269" s="75" t="s">
        <v>26</v>
      </c>
      <c r="C269" s="9">
        <v>39207</v>
      </c>
      <c r="D269" s="10">
        <v>87160</v>
      </c>
      <c r="E269" s="485">
        <v>61987</v>
      </c>
      <c r="F269" s="485">
        <v>137802</v>
      </c>
      <c r="G269" s="485">
        <v>633</v>
      </c>
      <c r="H269" s="44">
        <v>1127.72</v>
      </c>
    </row>
    <row r="270" spans="1:8" x14ac:dyDescent="0.25">
      <c r="A270" s="48"/>
      <c r="B270" s="50" t="s">
        <v>112</v>
      </c>
      <c r="C270" s="9">
        <v>53369</v>
      </c>
      <c r="D270" s="10">
        <v>98567</v>
      </c>
      <c r="E270" s="485">
        <v>86737</v>
      </c>
      <c r="F270" s="485">
        <v>160194</v>
      </c>
      <c r="G270" s="485">
        <v>615</v>
      </c>
      <c r="H270" s="44">
        <v>1157.79</v>
      </c>
    </row>
    <row r="271" spans="1:8" x14ac:dyDescent="0.25">
      <c r="A271" s="48"/>
      <c r="B271" s="50" t="s">
        <v>113</v>
      </c>
      <c r="C271" s="9">
        <v>66036</v>
      </c>
      <c r="D271" s="10">
        <v>112827</v>
      </c>
      <c r="E271" s="485">
        <v>89154</v>
      </c>
      <c r="F271" s="485">
        <v>152324</v>
      </c>
      <c r="G271" s="485">
        <v>741</v>
      </c>
      <c r="H271" s="44">
        <v>1299.98</v>
      </c>
    </row>
    <row r="272" spans="1:8" x14ac:dyDescent="0.25">
      <c r="A272" s="45" t="s">
        <v>73</v>
      </c>
      <c r="B272" s="46" t="s">
        <v>24</v>
      </c>
      <c r="C272" s="7">
        <v>14733</v>
      </c>
      <c r="D272" s="8">
        <v>35016</v>
      </c>
      <c r="E272" s="484">
        <v>51155</v>
      </c>
      <c r="F272" s="484">
        <v>121585</v>
      </c>
      <c r="G272" s="484">
        <v>288</v>
      </c>
      <c r="H272" s="47">
        <v>1110.0999999999999</v>
      </c>
    </row>
    <row r="273" spans="1:8" x14ac:dyDescent="0.25">
      <c r="A273" s="48"/>
      <c r="B273" s="49" t="s">
        <v>25</v>
      </c>
      <c r="C273" s="9">
        <v>13125</v>
      </c>
      <c r="D273" s="10">
        <v>31072</v>
      </c>
      <c r="E273" s="485">
        <v>42490</v>
      </c>
      <c r="F273" s="485">
        <v>100589</v>
      </c>
      <c r="G273" s="485">
        <v>309</v>
      </c>
      <c r="H273" s="44">
        <v>1171.67</v>
      </c>
    </row>
    <row r="274" spans="1:8" x14ac:dyDescent="0.25">
      <c r="A274" s="48"/>
      <c r="B274" s="75" t="s">
        <v>26</v>
      </c>
      <c r="C274" s="9">
        <v>16399</v>
      </c>
      <c r="D274" s="10">
        <v>33921</v>
      </c>
      <c r="E274" s="485">
        <v>56783</v>
      </c>
      <c r="F274" s="485">
        <v>117456</v>
      </c>
      <c r="G274" s="485">
        <v>289</v>
      </c>
      <c r="H274" s="44">
        <v>1304.3800000000001</v>
      </c>
    </row>
    <row r="275" spans="1:8" x14ac:dyDescent="0.25">
      <c r="A275" s="48"/>
      <c r="B275" s="50" t="s">
        <v>112</v>
      </c>
      <c r="C275" s="9">
        <v>10792</v>
      </c>
      <c r="D275" s="10">
        <v>19737</v>
      </c>
      <c r="E275" s="485">
        <v>43013</v>
      </c>
      <c r="F275" s="485">
        <v>78665</v>
      </c>
      <c r="G275" s="485">
        <v>251</v>
      </c>
      <c r="H275" s="44">
        <v>1525.7</v>
      </c>
    </row>
    <row r="276" spans="1:8" x14ac:dyDescent="0.25">
      <c r="A276" s="48"/>
      <c r="B276" s="50" t="s">
        <v>113</v>
      </c>
      <c r="C276" s="9">
        <v>13507</v>
      </c>
      <c r="D276" s="10">
        <v>23825</v>
      </c>
      <c r="E276" s="485">
        <v>53643</v>
      </c>
      <c r="F276" s="485">
        <v>94620</v>
      </c>
      <c r="G276" s="485">
        <v>252</v>
      </c>
      <c r="H276" s="44">
        <v>1537.36</v>
      </c>
    </row>
    <row r="277" spans="1:8" x14ac:dyDescent="0.25">
      <c r="A277" s="45" t="s">
        <v>74</v>
      </c>
      <c r="B277" s="46" t="s">
        <v>24</v>
      </c>
      <c r="C277" s="7">
        <v>3110</v>
      </c>
      <c r="D277" s="8">
        <v>4776</v>
      </c>
      <c r="E277" s="484">
        <v>35498</v>
      </c>
      <c r="F277" s="484">
        <v>54517</v>
      </c>
      <c r="G277" s="484">
        <v>88</v>
      </c>
      <c r="H277" s="47">
        <v>823.97</v>
      </c>
    </row>
    <row r="278" spans="1:8" x14ac:dyDescent="0.25">
      <c r="A278" s="48"/>
      <c r="B278" s="49" t="s">
        <v>25</v>
      </c>
      <c r="C278" s="9">
        <v>3385</v>
      </c>
      <c r="D278" s="10">
        <v>5364</v>
      </c>
      <c r="E278" s="485">
        <v>31932</v>
      </c>
      <c r="F278" s="485">
        <v>50607</v>
      </c>
      <c r="G278" s="485">
        <v>106</v>
      </c>
      <c r="H278" s="44">
        <v>817.88</v>
      </c>
    </row>
    <row r="279" spans="1:8" x14ac:dyDescent="0.25">
      <c r="A279" s="48"/>
      <c r="B279" s="75" t="s">
        <v>26</v>
      </c>
      <c r="C279" s="9">
        <v>2506</v>
      </c>
      <c r="D279" s="10">
        <v>3689</v>
      </c>
      <c r="E279" s="485">
        <v>33366</v>
      </c>
      <c r="F279" s="485">
        <v>49127</v>
      </c>
      <c r="G279" s="485">
        <v>75</v>
      </c>
      <c r="H279" s="44">
        <v>989.18</v>
      </c>
    </row>
    <row r="280" spans="1:8" x14ac:dyDescent="0.25">
      <c r="A280" s="48"/>
      <c r="B280" s="50" t="s">
        <v>112</v>
      </c>
      <c r="C280" s="9">
        <v>2154</v>
      </c>
      <c r="D280" s="10">
        <v>3409</v>
      </c>
      <c r="E280" s="485">
        <v>28641</v>
      </c>
      <c r="F280" s="485">
        <v>45336</v>
      </c>
      <c r="G280" s="485">
        <v>75</v>
      </c>
      <c r="H280" s="44">
        <v>969</v>
      </c>
    </row>
    <row r="281" spans="1:8" x14ac:dyDescent="0.25">
      <c r="A281" s="48"/>
      <c r="B281" s="50" t="s">
        <v>113</v>
      </c>
      <c r="C281" s="9">
        <v>3701</v>
      </c>
      <c r="D281" s="10">
        <v>6093</v>
      </c>
      <c r="E281" s="485">
        <v>52573</v>
      </c>
      <c r="F281" s="485">
        <v>86554</v>
      </c>
      <c r="G281" s="485">
        <v>70</v>
      </c>
      <c r="H281" s="44">
        <v>953.64</v>
      </c>
    </row>
    <row r="282" spans="1:8" x14ac:dyDescent="0.25">
      <c r="A282" s="45" t="s">
        <v>75</v>
      </c>
      <c r="B282" s="46" t="s">
        <v>24</v>
      </c>
      <c r="C282" s="7">
        <v>2306</v>
      </c>
      <c r="D282" s="8">
        <v>3562</v>
      </c>
      <c r="E282" s="484">
        <v>24792</v>
      </c>
      <c r="F282" s="484">
        <v>38306</v>
      </c>
      <c r="G282" s="484">
        <v>93</v>
      </c>
      <c r="H282" s="47">
        <v>717.23</v>
      </c>
    </row>
    <row r="283" spans="1:8" x14ac:dyDescent="0.25">
      <c r="A283" s="48"/>
      <c r="B283" s="49" t="s">
        <v>25</v>
      </c>
      <c r="C283" s="9">
        <v>8277</v>
      </c>
      <c r="D283" s="10">
        <v>9975</v>
      </c>
      <c r="E283" s="485">
        <v>52153</v>
      </c>
      <c r="F283" s="485">
        <v>62855</v>
      </c>
      <c r="G283" s="485">
        <v>159</v>
      </c>
      <c r="H283" s="44">
        <v>774.54</v>
      </c>
    </row>
    <row r="284" spans="1:8" x14ac:dyDescent="0.25">
      <c r="A284" s="48"/>
      <c r="B284" s="75" t="s">
        <v>26</v>
      </c>
      <c r="C284" s="9">
        <v>9314</v>
      </c>
      <c r="D284" s="10">
        <v>12526</v>
      </c>
      <c r="E284" s="485">
        <v>63666</v>
      </c>
      <c r="F284" s="485">
        <v>85620</v>
      </c>
      <c r="G284" s="485">
        <v>146</v>
      </c>
      <c r="H284" s="44">
        <v>751.85</v>
      </c>
    </row>
    <row r="285" spans="1:8" x14ac:dyDescent="0.25">
      <c r="A285" s="48"/>
      <c r="B285" s="50" t="s">
        <v>112</v>
      </c>
      <c r="C285" s="9">
        <v>6686</v>
      </c>
      <c r="D285" s="10">
        <v>7954</v>
      </c>
      <c r="E285" s="485">
        <v>53571</v>
      </c>
      <c r="F285" s="485">
        <v>63733</v>
      </c>
      <c r="G285" s="485">
        <v>125</v>
      </c>
      <c r="H285" s="44">
        <v>740.11</v>
      </c>
    </row>
    <row r="286" spans="1:8" x14ac:dyDescent="0.25">
      <c r="A286" s="48"/>
      <c r="B286" s="50" t="s">
        <v>113</v>
      </c>
      <c r="C286" s="9">
        <v>7114</v>
      </c>
      <c r="D286" s="10">
        <v>9564</v>
      </c>
      <c r="E286" s="485">
        <v>58315</v>
      </c>
      <c r="F286" s="485">
        <v>78392</v>
      </c>
      <c r="G286" s="485">
        <v>122</v>
      </c>
      <c r="H286" s="44">
        <v>697.52</v>
      </c>
    </row>
    <row r="287" spans="1:8" x14ac:dyDescent="0.25">
      <c r="A287" s="45" t="s">
        <v>76</v>
      </c>
      <c r="B287" s="46" t="s">
        <v>24</v>
      </c>
      <c r="C287" s="51" t="s">
        <v>34</v>
      </c>
      <c r="D287" s="52" t="s">
        <v>34</v>
      </c>
      <c r="E287" s="491" t="s">
        <v>34</v>
      </c>
      <c r="F287" s="491" t="s">
        <v>34</v>
      </c>
      <c r="G287" s="491" t="s">
        <v>34</v>
      </c>
      <c r="H287" s="53" t="s">
        <v>34</v>
      </c>
    </row>
    <row r="288" spans="1:8" x14ac:dyDescent="0.25">
      <c r="A288" s="48"/>
      <c r="B288" s="49" t="s">
        <v>25</v>
      </c>
      <c r="C288" s="54" t="s">
        <v>34</v>
      </c>
      <c r="D288" s="55" t="s">
        <v>34</v>
      </c>
      <c r="E288" s="492" t="s">
        <v>34</v>
      </c>
      <c r="F288" s="492" t="s">
        <v>34</v>
      </c>
      <c r="G288" s="492" t="s">
        <v>34</v>
      </c>
      <c r="H288" s="56" t="s">
        <v>34</v>
      </c>
    </row>
    <row r="289" spans="1:8" x14ac:dyDescent="0.25">
      <c r="A289" s="48"/>
      <c r="B289" s="75" t="s">
        <v>26</v>
      </c>
      <c r="C289" s="54" t="s">
        <v>34</v>
      </c>
      <c r="D289" s="55" t="s">
        <v>34</v>
      </c>
      <c r="E289" s="492" t="s">
        <v>34</v>
      </c>
      <c r="F289" s="492" t="s">
        <v>34</v>
      </c>
      <c r="G289" s="492" t="s">
        <v>34</v>
      </c>
      <c r="H289" s="56" t="s">
        <v>34</v>
      </c>
    </row>
    <row r="290" spans="1:8" x14ac:dyDescent="0.25">
      <c r="A290" s="48"/>
      <c r="B290" s="50" t="s">
        <v>112</v>
      </c>
      <c r="C290" s="54" t="s">
        <v>34</v>
      </c>
      <c r="D290" s="55" t="s">
        <v>34</v>
      </c>
      <c r="E290" s="492" t="s">
        <v>34</v>
      </c>
      <c r="F290" s="492" t="s">
        <v>34</v>
      </c>
      <c r="G290" s="492" t="s">
        <v>34</v>
      </c>
      <c r="H290" s="56" t="s">
        <v>34</v>
      </c>
    </row>
    <row r="291" spans="1:8" x14ac:dyDescent="0.25">
      <c r="A291" s="48"/>
      <c r="B291" s="50" t="s">
        <v>113</v>
      </c>
      <c r="C291" s="54" t="s">
        <v>34</v>
      </c>
      <c r="D291" s="55" t="s">
        <v>34</v>
      </c>
      <c r="E291" s="492" t="s">
        <v>34</v>
      </c>
      <c r="F291" s="492" t="s">
        <v>34</v>
      </c>
      <c r="G291" s="492" t="s">
        <v>34</v>
      </c>
      <c r="H291" s="56" t="s">
        <v>34</v>
      </c>
    </row>
    <row r="292" spans="1:8" x14ac:dyDescent="0.25">
      <c r="A292" s="45" t="s">
        <v>77</v>
      </c>
      <c r="B292" s="46" t="s">
        <v>24</v>
      </c>
      <c r="C292" s="7">
        <v>12168</v>
      </c>
      <c r="D292" s="8">
        <v>12244</v>
      </c>
      <c r="E292" s="484">
        <v>52471</v>
      </c>
      <c r="F292" s="484">
        <v>52800</v>
      </c>
      <c r="G292" s="484">
        <v>232</v>
      </c>
      <c r="H292" s="47">
        <v>719.98</v>
      </c>
    </row>
    <row r="293" spans="1:8" x14ac:dyDescent="0.25">
      <c r="A293" s="48"/>
      <c r="B293" s="49" t="s">
        <v>25</v>
      </c>
      <c r="C293" s="9">
        <v>14553</v>
      </c>
      <c r="D293" s="10">
        <v>14622</v>
      </c>
      <c r="E293" s="485">
        <v>52938</v>
      </c>
      <c r="F293" s="485">
        <v>53189</v>
      </c>
      <c r="G293" s="485">
        <v>275</v>
      </c>
      <c r="H293" s="44">
        <v>873.34</v>
      </c>
    </row>
    <row r="294" spans="1:8" x14ac:dyDescent="0.25">
      <c r="A294" s="48"/>
      <c r="B294" s="75" t="s">
        <v>26</v>
      </c>
      <c r="C294" s="9">
        <v>10268</v>
      </c>
      <c r="D294" s="10">
        <v>10307</v>
      </c>
      <c r="E294" s="485">
        <v>45493</v>
      </c>
      <c r="F294" s="485">
        <v>45665</v>
      </c>
      <c r="G294" s="485">
        <v>226</v>
      </c>
      <c r="H294" s="44">
        <v>773.39</v>
      </c>
    </row>
    <row r="295" spans="1:8" x14ac:dyDescent="0.25">
      <c r="A295" s="48"/>
      <c r="B295" s="50" t="s">
        <v>112</v>
      </c>
      <c r="C295" s="9">
        <v>14820</v>
      </c>
      <c r="D295" s="10">
        <v>24929</v>
      </c>
      <c r="E295" s="485">
        <v>46342</v>
      </c>
      <c r="F295" s="485">
        <v>77952</v>
      </c>
      <c r="G295" s="485">
        <v>320</v>
      </c>
      <c r="H295" s="44">
        <v>769.79</v>
      </c>
    </row>
    <row r="296" spans="1:8" x14ac:dyDescent="0.25">
      <c r="A296" s="48"/>
      <c r="B296" s="50" t="s">
        <v>113</v>
      </c>
      <c r="C296" s="9">
        <v>21209</v>
      </c>
      <c r="D296" s="10">
        <v>30140</v>
      </c>
      <c r="E296" s="485">
        <v>46399</v>
      </c>
      <c r="F296" s="485">
        <v>65938</v>
      </c>
      <c r="G296" s="485">
        <v>457</v>
      </c>
      <c r="H296" s="44">
        <v>811.19</v>
      </c>
    </row>
    <row r="297" spans="1:8" x14ac:dyDescent="0.25">
      <c r="A297" s="45" t="s">
        <v>78</v>
      </c>
      <c r="B297" s="46" t="s">
        <v>24</v>
      </c>
      <c r="C297" s="51" t="s">
        <v>49</v>
      </c>
      <c r="D297" s="52" t="s">
        <v>49</v>
      </c>
      <c r="E297" s="491" t="s">
        <v>1415</v>
      </c>
      <c r="F297" s="491" t="s">
        <v>1415</v>
      </c>
      <c r="G297" s="491" t="s">
        <v>1415</v>
      </c>
      <c r="H297" s="53" t="s">
        <v>49</v>
      </c>
    </row>
    <row r="298" spans="1:8" x14ac:dyDescent="0.25">
      <c r="A298" s="48"/>
      <c r="B298" s="49" t="s">
        <v>25</v>
      </c>
      <c r="C298" s="54" t="s">
        <v>49</v>
      </c>
      <c r="D298" s="55" t="s">
        <v>49</v>
      </c>
      <c r="E298" s="492" t="s">
        <v>1415</v>
      </c>
      <c r="F298" s="492" t="s">
        <v>1415</v>
      </c>
      <c r="G298" s="492" t="s">
        <v>1415</v>
      </c>
      <c r="H298" s="56" t="s">
        <v>49</v>
      </c>
    </row>
    <row r="299" spans="1:8" x14ac:dyDescent="0.25">
      <c r="A299" s="48"/>
      <c r="B299" s="75" t="s">
        <v>26</v>
      </c>
      <c r="C299" s="54" t="s">
        <v>49</v>
      </c>
      <c r="D299" s="55" t="s">
        <v>49</v>
      </c>
      <c r="E299" s="492" t="s">
        <v>1415</v>
      </c>
      <c r="F299" s="492" t="s">
        <v>1415</v>
      </c>
      <c r="G299" s="492" t="s">
        <v>1415</v>
      </c>
      <c r="H299" s="56" t="s">
        <v>49</v>
      </c>
    </row>
    <row r="300" spans="1:8" x14ac:dyDescent="0.25">
      <c r="A300" s="48"/>
      <c r="B300" s="50" t="s">
        <v>112</v>
      </c>
      <c r="C300" s="54" t="s">
        <v>49</v>
      </c>
      <c r="D300" s="55" t="s">
        <v>49</v>
      </c>
      <c r="E300" s="492" t="s">
        <v>1415</v>
      </c>
      <c r="F300" s="492" t="s">
        <v>1415</v>
      </c>
      <c r="G300" s="492" t="s">
        <v>1415</v>
      </c>
      <c r="H300" s="56" t="s">
        <v>49</v>
      </c>
    </row>
    <row r="301" spans="1:8" x14ac:dyDescent="0.25">
      <c r="A301" s="48"/>
      <c r="B301" s="50" t="s">
        <v>113</v>
      </c>
      <c r="C301" s="54" t="s">
        <v>114</v>
      </c>
      <c r="D301" s="55" t="s">
        <v>114</v>
      </c>
      <c r="E301" s="492" t="s">
        <v>114</v>
      </c>
      <c r="F301" s="492" t="s">
        <v>114</v>
      </c>
      <c r="G301" s="492" t="s">
        <v>114</v>
      </c>
      <c r="H301" s="56" t="s">
        <v>114</v>
      </c>
    </row>
    <row r="302" spans="1:8" x14ac:dyDescent="0.25">
      <c r="A302" s="45" t="s">
        <v>79</v>
      </c>
      <c r="B302" s="46" t="s">
        <v>24</v>
      </c>
      <c r="C302" s="51" t="s">
        <v>49</v>
      </c>
      <c r="D302" s="52" t="s">
        <v>49</v>
      </c>
      <c r="E302" s="491" t="s">
        <v>1415</v>
      </c>
      <c r="F302" s="491" t="s">
        <v>1415</v>
      </c>
      <c r="G302" s="491" t="s">
        <v>1415</v>
      </c>
      <c r="H302" s="53" t="s">
        <v>49</v>
      </c>
    </row>
    <row r="303" spans="1:8" x14ac:dyDescent="0.25">
      <c r="A303" s="48"/>
      <c r="B303" s="49" t="s">
        <v>25</v>
      </c>
      <c r="C303" s="54" t="s">
        <v>49</v>
      </c>
      <c r="D303" s="55" t="s">
        <v>49</v>
      </c>
      <c r="E303" s="492" t="s">
        <v>1415</v>
      </c>
      <c r="F303" s="492" t="s">
        <v>1415</v>
      </c>
      <c r="G303" s="492" t="s">
        <v>1415</v>
      </c>
      <c r="H303" s="56" t="s">
        <v>49</v>
      </c>
    </row>
    <row r="304" spans="1:8" x14ac:dyDescent="0.25">
      <c r="A304" s="48"/>
      <c r="B304" s="75" t="s">
        <v>26</v>
      </c>
      <c r="C304" s="54" t="s">
        <v>49</v>
      </c>
      <c r="D304" s="55" t="s">
        <v>49</v>
      </c>
      <c r="E304" s="492" t="s">
        <v>1415</v>
      </c>
      <c r="F304" s="492" t="s">
        <v>1415</v>
      </c>
      <c r="G304" s="492" t="s">
        <v>1415</v>
      </c>
      <c r="H304" s="56" t="s">
        <v>49</v>
      </c>
    </row>
    <row r="305" spans="1:8" x14ac:dyDescent="0.25">
      <c r="A305" s="48"/>
      <c r="B305" s="50" t="s">
        <v>112</v>
      </c>
      <c r="C305" s="54" t="s">
        <v>49</v>
      </c>
      <c r="D305" s="55" t="s">
        <v>49</v>
      </c>
      <c r="E305" s="492" t="s">
        <v>1415</v>
      </c>
      <c r="F305" s="492" t="s">
        <v>1415</v>
      </c>
      <c r="G305" s="492" t="s">
        <v>1415</v>
      </c>
      <c r="H305" s="56" t="s">
        <v>49</v>
      </c>
    </row>
    <row r="306" spans="1:8" x14ac:dyDescent="0.25">
      <c r="A306" s="48"/>
      <c r="B306" s="50" t="s">
        <v>113</v>
      </c>
      <c r="C306" s="54" t="s">
        <v>114</v>
      </c>
      <c r="D306" s="55" t="s">
        <v>114</v>
      </c>
      <c r="E306" s="492" t="s">
        <v>114</v>
      </c>
      <c r="F306" s="492" t="s">
        <v>114</v>
      </c>
      <c r="G306" s="492" t="s">
        <v>114</v>
      </c>
      <c r="H306" s="56" t="s">
        <v>114</v>
      </c>
    </row>
    <row r="307" spans="1:8" x14ac:dyDescent="0.25">
      <c r="A307" s="45" t="s">
        <v>80</v>
      </c>
      <c r="B307" s="46" t="s">
        <v>24</v>
      </c>
      <c r="C307" s="7">
        <v>7851</v>
      </c>
      <c r="D307" s="8">
        <v>13259</v>
      </c>
      <c r="E307" s="484">
        <v>39195</v>
      </c>
      <c r="F307" s="484">
        <v>66195</v>
      </c>
      <c r="G307" s="484">
        <v>200</v>
      </c>
      <c r="H307" s="47">
        <v>889.04</v>
      </c>
    </row>
    <row r="308" spans="1:8" x14ac:dyDescent="0.25">
      <c r="A308" s="48"/>
      <c r="B308" s="49" t="s">
        <v>25</v>
      </c>
      <c r="C308" s="9">
        <v>6799</v>
      </c>
      <c r="D308" s="10">
        <v>11986</v>
      </c>
      <c r="E308" s="485">
        <v>34323</v>
      </c>
      <c r="F308" s="485">
        <v>60504</v>
      </c>
      <c r="G308" s="485">
        <v>198</v>
      </c>
      <c r="H308" s="44">
        <v>951.48</v>
      </c>
    </row>
    <row r="309" spans="1:8" x14ac:dyDescent="0.25">
      <c r="A309" s="48"/>
      <c r="B309" s="75" t="s">
        <v>26</v>
      </c>
      <c r="C309" s="9">
        <v>6868</v>
      </c>
      <c r="D309" s="10">
        <v>7289</v>
      </c>
      <c r="E309" s="485">
        <v>38565</v>
      </c>
      <c r="F309" s="485">
        <v>40924</v>
      </c>
      <c r="G309" s="485">
        <v>178</v>
      </c>
      <c r="H309" s="44">
        <v>723.99</v>
      </c>
    </row>
    <row r="310" spans="1:8" x14ac:dyDescent="0.25">
      <c r="A310" s="48"/>
      <c r="B310" s="50" t="s">
        <v>112</v>
      </c>
      <c r="C310" s="9">
        <v>6469</v>
      </c>
      <c r="D310" s="10">
        <v>7098</v>
      </c>
      <c r="E310" s="485">
        <v>38574</v>
      </c>
      <c r="F310" s="485">
        <v>42325</v>
      </c>
      <c r="G310" s="485">
        <v>168</v>
      </c>
      <c r="H310" s="44">
        <v>729.22</v>
      </c>
    </row>
    <row r="311" spans="1:8" x14ac:dyDescent="0.25">
      <c r="A311" s="48"/>
      <c r="B311" s="50" t="s">
        <v>113</v>
      </c>
      <c r="C311" s="9">
        <v>6306</v>
      </c>
      <c r="D311" s="10">
        <v>6600</v>
      </c>
      <c r="E311" s="485">
        <v>38220</v>
      </c>
      <c r="F311" s="485">
        <v>39997</v>
      </c>
      <c r="G311" s="485">
        <v>165</v>
      </c>
      <c r="H311" s="44">
        <v>742.83</v>
      </c>
    </row>
    <row r="312" spans="1:8" x14ac:dyDescent="0.25">
      <c r="A312" s="45" t="s">
        <v>81</v>
      </c>
      <c r="B312" s="46" t="s">
        <v>24</v>
      </c>
      <c r="C312" s="51" t="s">
        <v>34</v>
      </c>
      <c r="D312" s="52" t="s">
        <v>34</v>
      </c>
      <c r="E312" s="491" t="s">
        <v>34</v>
      </c>
      <c r="F312" s="491" t="s">
        <v>34</v>
      </c>
      <c r="G312" s="491" t="s">
        <v>34</v>
      </c>
      <c r="H312" s="53" t="s">
        <v>34</v>
      </c>
    </row>
    <row r="313" spans="1:8" x14ac:dyDescent="0.25">
      <c r="A313" s="48"/>
      <c r="B313" s="49" t="s">
        <v>25</v>
      </c>
      <c r="C313" s="9">
        <v>5195</v>
      </c>
      <c r="D313" s="10">
        <v>7331</v>
      </c>
      <c r="E313" s="485">
        <v>33321</v>
      </c>
      <c r="F313" s="485">
        <v>47026</v>
      </c>
      <c r="G313" s="485">
        <v>156</v>
      </c>
      <c r="H313" s="44">
        <v>567.99</v>
      </c>
    </row>
    <row r="314" spans="1:8" x14ac:dyDescent="0.25">
      <c r="A314" s="48"/>
      <c r="B314" s="75" t="s">
        <v>26</v>
      </c>
      <c r="C314" s="54" t="s">
        <v>34</v>
      </c>
      <c r="D314" s="55" t="s">
        <v>34</v>
      </c>
      <c r="E314" s="492" t="s">
        <v>34</v>
      </c>
      <c r="F314" s="492" t="s">
        <v>34</v>
      </c>
      <c r="G314" s="492" t="s">
        <v>34</v>
      </c>
      <c r="H314" s="56" t="s">
        <v>34</v>
      </c>
    </row>
    <row r="315" spans="1:8" x14ac:dyDescent="0.25">
      <c r="A315" s="48"/>
      <c r="B315" s="50" t="s">
        <v>112</v>
      </c>
      <c r="C315" s="9">
        <v>6161</v>
      </c>
      <c r="D315" s="10">
        <v>7597</v>
      </c>
      <c r="E315" s="485">
        <v>48511</v>
      </c>
      <c r="F315" s="485">
        <v>59815</v>
      </c>
      <c r="G315" s="485">
        <v>127</v>
      </c>
      <c r="H315" s="44">
        <v>700.38</v>
      </c>
    </row>
    <row r="316" spans="1:8" x14ac:dyDescent="0.25">
      <c r="A316" s="48"/>
      <c r="B316" s="50" t="s">
        <v>113</v>
      </c>
      <c r="C316" s="9">
        <v>4327</v>
      </c>
      <c r="D316" s="10">
        <v>4384</v>
      </c>
      <c r="E316" s="485">
        <v>39228</v>
      </c>
      <c r="F316" s="485">
        <v>39746</v>
      </c>
      <c r="G316" s="485">
        <v>110</v>
      </c>
      <c r="H316" s="44">
        <v>814.72</v>
      </c>
    </row>
    <row r="317" spans="1:8" x14ac:dyDescent="0.25">
      <c r="A317" s="45" t="s">
        <v>82</v>
      </c>
      <c r="B317" s="46" t="s">
        <v>24</v>
      </c>
      <c r="C317" s="7">
        <v>22196</v>
      </c>
      <c r="D317" s="8">
        <v>25723</v>
      </c>
      <c r="E317" s="484">
        <v>64673</v>
      </c>
      <c r="F317" s="484">
        <v>74951</v>
      </c>
      <c r="G317" s="484">
        <v>343</v>
      </c>
      <c r="H317" s="47">
        <v>970.38</v>
      </c>
    </row>
    <row r="318" spans="1:8" x14ac:dyDescent="0.25">
      <c r="A318" s="48"/>
      <c r="B318" s="49" t="s">
        <v>25</v>
      </c>
      <c r="C318" s="9">
        <v>28057</v>
      </c>
      <c r="D318" s="10">
        <v>38317</v>
      </c>
      <c r="E318" s="485">
        <v>68498</v>
      </c>
      <c r="F318" s="485">
        <v>93549</v>
      </c>
      <c r="G318" s="485">
        <v>410</v>
      </c>
      <c r="H318" s="44">
        <v>1012.97</v>
      </c>
    </row>
    <row r="319" spans="1:8" x14ac:dyDescent="0.25">
      <c r="A319" s="48"/>
      <c r="B319" s="75" t="s">
        <v>26</v>
      </c>
      <c r="C319" s="9">
        <v>28484</v>
      </c>
      <c r="D319" s="10">
        <v>42820</v>
      </c>
      <c r="E319" s="485">
        <v>68885</v>
      </c>
      <c r="F319" s="485">
        <v>103555</v>
      </c>
      <c r="G319" s="485">
        <v>414</v>
      </c>
      <c r="H319" s="44">
        <v>1016.97</v>
      </c>
    </row>
    <row r="320" spans="1:8" x14ac:dyDescent="0.25">
      <c r="A320" s="48"/>
      <c r="B320" s="50" t="s">
        <v>112</v>
      </c>
      <c r="C320" s="9">
        <v>40107</v>
      </c>
      <c r="D320" s="10">
        <v>49956</v>
      </c>
      <c r="E320" s="485">
        <v>85938</v>
      </c>
      <c r="F320" s="485">
        <v>107041</v>
      </c>
      <c r="G320" s="485">
        <v>467</v>
      </c>
      <c r="H320" s="44">
        <v>1135.6099999999999</v>
      </c>
    </row>
    <row r="321" spans="1:8" x14ac:dyDescent="0.25">
      <c r="A321" s="48"/>
      <c r="B321" s="50" t="s">
        <v>113</v>
      </c>
      <c r="C321" s="9">
        <v>42722</v>
      </c>
      <c r="D321" s="10">
        <v>55156</v>
      </c>
      <c r="E321" s="485">
        <v>93219</v>
      </c>
      <c r="F321" s="485">
        <v>120350</v>
      </c>
      <c r="G321" s="485">
        <v>458</v>
      </c>
      <c r="H321" s="44">
        <v>1128.05</v>
      </c>
    </row>
    <row r="322" spans="1:8" x14ac:dyDescent="0.25">
      <c r="A322" s="45" t="s">
        <v>83</v>
      </c>
      <c r="B322" s="46" t="s">
        <v>24</v>
      </c>
      <c r="C322" s="51" t="s">
        <v>49</v>
      </c>
      <c r="D322" s="52" t="s">
        <v>49</v>
      </c>
      <c r="E322" s="491" t="s">
        <v>1415</v>
      </c>
      <c r="F322" s="491" t="s">
        <v>1415</v>
      </c>
      <c r="G322" s="491" t="s">
        <v>1415</v>
      </c>
      <c r="H322" s="53" t="s">
        <v>49</v>
      </c>
    </row>
    <row r="323" spans="1:8" x14ac:dyDescent="0.25">
      <c r="A323" s="48"/>
      <c r="B323" s="49" t="s">
        <v>25</v>
      </c>
      <c r="C323" s="54" t="s">
        <v>49</v>
      </c>
      <c r="D323" s="55" t="s">
        <v>49</v>
      </c>
      <c r="E323" s="492" t="s">
        <v>1415</v>
      </c>
      <c r="F323" s="492" t="s">
        <v>1415</v>
      </c>
      <c r="G323" s="492" t="s">
        <v>1415</v>
      </c>
      <c r="H323" s="56" t="s">
        <v>49</v>
      </c>
    </row>
    <row r="324" spans="1:8" x14ac:dyDescent="0.25">
      <c r="A324" s="48"/>
      <c r="B324" s="75" t="s">
        <v>26</v>
      </c>
      <c r="C324" s="54" t="s">
        <v>49</v>
      </c>
      <c r="D324" s="55" t="s">
        <v>49</v>
      </c>
      <c r="E324" s="492" t="s">
        <v>1415</v>
      </c>
      <c r="F324" s="492" t="s">
        <v>1415</v>
      </c>
      <c r="G324" s="492" t="s">
        <v>1415</v>
      </c>
      <c r="H324" s="56" t="s">
        <v>49</v>
      </c>
    </row>
    <row r="325" spans="1:8" x14ac:dyDescent="0.25">
      <c r="A325" s="48"/>
      <c r="B325" s="50" t="s">
        <v>112</v>
      </c>
      <c r="C325" s="54" t="s">
        <v>49</v>
      </c>
      <c r="D325" s="55" t="s">
        <v>49</v>
      </c>
      <c r="E325" s="492" t="s">
        <v>1415</v>
      </c>
      <c r="F325" s="492" t="s">
        <v>1415</v>
      </c>
      <c r="G325" s="492" t="s">
        <v>1415</v>
      </c>
      <c r="H325" s="56" t="s">
        <v>49</v>
      </c>
    </row>
    <row r="326" spans="1:8" x14ac:dyDescent="0.25">
      <c r="A326" s="48"/>
      <c r="B326" s="50" t="s">
        <v>113</v>
      </c>
      <c r="C326" s="54" t="s">
        <v>34</v>
      </c>
      <c r="D326" s="55" t="s">
        <v>34</v>
      </c>
      <c r="E326" s="492" t="s">
        <v>34</v>
      </c>
      <c r="F326" s="492" t="s">
        <v>34</v>
      </c>
      <c r="G326" s="492" t="s">
        <v>34</v>
      </c>
      <c r="H326" s="56" t="s">
        <v>34</v>
      </c>
    </row>
    <row r="327" spans="1:8" x14ac:dyDescent="0.25">
      <c r="A327" s="45" t="s">
        <v>84</v>
      </c>
      <c r="B327" s="46" t="s">
        <v>24</v>
      </c>
      <c r="C327" s="7">
        <v>12076</v>
      </c>
      <c r="D327" s="8">
        <v>22763</v>
      </c>
      <c r="E327" s="484">
        <v>66537</v>
      </c>
      <c r="F327" s="484">
        <v>125414</v>
      </c>
      <c r="G327" s="484">
        <v>182</v>
      </c>
      <c r="H327" s="47">
        <v>979.75</v>
      </c>
    </row>
    <row r="328" spans="1:8" x14ac:dyDescent="0.25">
      <c r="A328" s="48"/>
      <c r="B328" s="49" t="s">
        <v>25</v>
      </c>
      <c r="C328" s="9">
        <v>10769</v>
      </c>
      <c r="D328" s="10">
        <v>18884</v>
      </c>
      <c r="E328" s="485">
        <v>61117</v>
      </c>
      <c r="F328" s="485">
        <v>107173</v>
      </c>
      <c r="G328" s="485">
        <v>176</v>
      </c>
      <c r="H328" s="44">
        <v>1090.1500000000001</v>
      </c>
    </row>
    <row r="329" spans="1:8" x14ac:dyDescent="0.25">
      <c r="A329" s="48"/>
      <c r="B329" s="75" t="s">
        <v>26</v>
      </c>
      <c r="C329" s="9">
        <v>9327</v>
      </c>
      <c r="D329" s="10">
        <v>16205</v>
      </c>
      <c r="E329" s="485">
        <v>46103</v>
      </c>
      <c r="F329" s="485">
        <v>80102</v>
      </c>
      <c r="G329" s="485">
        <v>202</v>
      </c>
      <c r="H329" s="44">
        <v>906.53</v>
      </c>
    </row>
    <row r="330" spans="1:8" x14ac:dyDescent="0.25">
      <c r="A330" s="48"/>
      <c r="B330" s="50" t="s">
        <v>112</v>
      </c>
      <c r="C330" s="9">
        <v>9318</v>
      </c>
      <c r="D330" s="10">
        <v>16144</v>
      </c>
      <c r="E330" s="485">
        <v>58901</v>
      </c>
      <c r="F330" s="485">
        <v>102048</v>
      </c>
      <c r="G330" s="485">
        <v>158</v>
      </c>
      <c r="H330" s="44">
        <v>1162.1199999999999</v>
      </c>
    </row>
    <row r="331" spans="1:8" x14ac:dyDescent="0.25">
      <c r="A331" s="48"/>
      <c r="B331" s="50" t="s">
        <v>113</v>
      </c>
      <c r="C331" s="9">
        <v>12173</v>
      </c>
      <c r="D331" s="10">
        <v>21310</v>
      </c>
      <c r="E331" s="485">
        <v>56433</v>
      </c>
      <c r="F331" s="485">
        <v>98797</v>
      </c>
      <c r="G331" s="485">
        <v>216</v>
      </c>
      <c r="H331" s="44">
        <v>965.85</v>
      </c>
    </row>
    <row r="332" spans="1:8" x14ac:dyDescent="0.25">
      <c r="A332" s="25" t="s">
        <v>9</v>
      </c>
      <c r="B332" s="26" t="s">
        <v>24</v>
      </c>
      <c r="C332" s="27">
        <v>479542</v>
      </c>
      <c r="D332" s="28">
        <v>743620</v>
      </c>
      <c r="E332" s="488">
        <v>54874</v>
      </c>
      <c r="F332" s="488">
        <v>85092</v>
      </c>
      <c r="G332" s="488">
        <v>8739</v>
      </c>
      <c r="H332" s="29">
        <v>968.94</v>
      </c>
    </row>
    <row r="333" spans="1:8" x14ac:dyDescent="0.25">
      <c r="A333" s="30"/>
      <c r="B333" s="31" t="s">
        <v>25</v>
      </c>
      <c r="C333" s="32">
        <v>487701</v>
      </c>
      <c r="D333" s="33">
        <v>705432</v>
      </c>
      <c r="E333" s="489">
        <v>57015</v>
      </c>
      <c r="F333" s="489">
        <v>82469</v>
      </c>
      <c r="G333" s="489">
        <v>8554</v>
      </c>
      <c r="H333" s="34">
        <v>1038.72</v>
      </c>
    </row>
    <row r="334" spans="1:8" x14ac:dyDescent="0.25">
      <c r="A334" s="35"/>
      <c r="B334" s="74" t="s">
        <v>26</v>
      </c>
      <c r="C334" s="32">
        <v>405769</v>
      </c>
      <c r="D334" s="33">
        <v>631047</v>
      </c>
      <c r="E334" s="489">
        <v>49746</v>
      </c>
      <c r="F334" s="489">
        <v>77365</v>
      </c>
      <c r="G334" s="489">
        <v>8157</v>
      </c>
      <c r="H334" s="34">
        <v>1052.97</v>
      </c>
    </row>
    <row r="335" spans="1:8" x14ac:dyDescent="0.25">
      <c r="A335" s="30"/>
      <c r="B335" s="36" t="s">
        <v>112</v>
      </c>
      <c r="C335" s="32">
        <v>402204</v>
      </c>
      <c r="D335" s="33">
        <v>627866</v>
      </c>
      <c r="E335" s="489">
        <v>53217</v>
      </c>
      <c r="F335" s="489">
        <v>83075</v>
      </c>
      <c r="G335" s="489">
        <v>7558</v>
      </c>
      <c r="H335" s="34">
        <v>1097.6099999999999</v>
      </c>
    </row>
    <row r="336" spans="1:8" x14ac:dyDescent="0.25">
      <c r="A336" s="37"/>
      <c r="B336" s="38" t="s">
        <v>113</v>
      </c>
      <c r="C336" s="39">
        <v>584827</v>
      </c>
      <c r="D336" s="40">
        <v>895004</v>
      </c>
      <c r="E336" s="490">
        <v>73174</v>
      </c>
      <c r="F336" s="490">
        <v>111983</v>
      </c>
      <c r="G336" s="490">
        <v>7992</v>
      </c>
      <c r="H336" s="41">
        <v>1154.6199999999999</v>
      </c>
    </row>
    <row r="337" spans="1:8" x14ac:dyDescent="0.25">
      <c r="A337" s="446" t="s">
        <v>10</v>
      </c>
      <c r="B337" s="447" t="s">
        <v>24</v>
      </c>
      <c r="C337" s="448">
        <v>164057</v>
      </c>
      <c r="D337" s="449">
        <v>242010</v>
      </c>
      <c r="E337" s="449">
        <v>39529</v>
      </c>
      <c r="F337" s="449">
        <v>58312</v>
      </c>
      <c r="G337" s="449">
        <v>4150</v>
      </c>
      <c r="H337" s="450">
        <v>745.33</v>
      </c>
    </row>
    <row r="338" spans="1:8" x14ac:dyDescent="0.25">
      <c r="A338" s="451"/>
      <c r="B338" s="452" t="s">
        <v>25</v>
      </c>
      <c r="C338" s="453">
        <v>163480</v>
      </c>
      <c r="D338" s="454">
        <v>235679</v>
      </c>
      <c r="E338" s="454">
        <v>42712</v>
      </c>
      <c r="F338" s="454">
        <v>61575</v>
      </c>
      <c r="G338" s="454">
        <v>3828</v>
      </c>
      <c r="H338" s="455">
        <v>776.97</v>
      </c>
    </row>
    <row r="339" spans="1:8" x14ac:dyDescent="0.25">
      <c r="A339" s="451"/>
      <c r="B339" s="456" t="s">
        <v>26</v>
      </c>
      <c r="C339" s="453">
        <v>135762</v>
      </c>
      <c r="D339" s="454">
        <v>207018</v>
      </c>
      <c r="E339" s="454">
        <v>39830</v>
      </c>
      <c r="F339" s="454">
        <v>60736</v>
      </c>
      <c r="G339" s="454">
        <v>3409</v>
      </c>
      <c r="H339" s="455">
        <v>812.2</v>
      </c>
    </row>
    <row r="340" spans="1:8" x14ac:dyDescent="0.25">
      <c r="A340" s="451"/>
      <c r="B340" s="457" t="s">
        <v>112</v>
      </c>
      <c r="C340" s="453">
        <v>157462</v>
      </c>
      <c r="D340" s="454">
        <v>220384</v>
      </c>
      <c r="E340" s="454">
        <v>44263</v>
      </c>
      <c r="F340" s="454">
        <v>61951</v>
      </c>
      <c r="G340" s="454">
        <v>3557</v>
      </c>
      <c r="H340" s="455">
        <v>878.62</v>
      </c>
    </row>
    <row r="341" spans="1:8" x14ac:dyDescent="0.25">
      <c r="A341" s="451"/>
      <c r="B341" s="457" t="s">
        <v>113</v>
      </c>
      <c r="C341" s="453">
        <v>218993</v>
      </c>
      <c r="D341" s="454">
        <v>318588</v>
      </c>
      <c r="E341" s="454">
        <v>55910</v>
      </c>
      <c r="F341" s="454">
        <v>81337</v>
      </c>
      <c r="G341" s="454">
        <v>3917</v>
      </c>
      <c r="H341" s="455">
        <v>920.34</v>
      </c>
    </row>
    <row r="342" spans="1:8" x14ac:dyDescent="0.25">
      <c r="A342" s="45" t="s">
        <v>85</v>
      </c>
      <c r="B342" s="46" t="s">
        <v>24</v>
      </c>
      <c r="C342" s="7">
        <v>29927</v>
      </c>
      <c r="D342" s="8">
        <v>39142</v>
      </c>
      <c r="E342" s="484">
        <v>42674</v>
      </c>
      <c r="F342" s="484">
        <v>55814</v>
      </c>
      <c r="G342" s="484">
        <v>701</v>
      </c>
      <c r="H342" s="47">
        <v>564.54999999999995</v>
      </c>
    </row>
    <row r="343" spans="1:8" x14ac:dyDescent="0.25">
      <c r="A343" s="48"/>
      <c r="B343" s="49" t="s">
        <v>25</v>
      </c>
      <c r="C343" s="9">
        <v>27172</v>
      </c>
      <c r="D343" s="10">
        <v>37673</v>
      </c>
      <c r="E343" s="485">
        <v>36094</v>
      </c>
      <c r="F343" s="485">
        <v>50043</v>
      </c>
      <c r="G343" s="485">
        <v>753</v>
      </c>
      <c r="H343" s="44">
        <v>544.04</v>
      </c>
    </row>
    <row r="344" spans="1:8" x14ac:dyDescent="0.25">
      <c r="A344" s="48"/>
      <c r="B344" s="75" t="s">
        <v>26</v>
      </c>
      <c r="C344" s="9">
        <v>26868</v>
      </c>
      <c r="D344" s="10">
        <v>30376</v>
      </c>
      <c r="E344" s="485">
        <v>42258</v>
      </c>
      <c r="F344" s="485">
        <v>47777</v>
      </c>
      <c r="G344" s="485">
        <v>636</v>
      </c>
      <c r="H344" s="44">
        <v>609.25</v>
      </c>
    </row>
    <row r="345" spans="1:8" x14ac:dyDescent="0.25">
      <c r="A345" s="48"/>
      <c r="B345" s="50" t="s">
        <v>112</v>
      </c>
      <c r="C345" s="9">
        <v>29001</v>
      </c>
      <c r="D345" s="10">
        <v>27277</v>
      </c>
      <c r="E345" s="485">
        <v>45499</v>
      </c>
      <c r="F345" s="485">
        <v>42795</v>
      </c>
      <c r="G345" s="485">
        <v>637</v>
      </c>
      <c r="H345" s="44">
        <v>674.71</v>
      </c>
    </row>
    <row r="346" spans="1:8" x14ac:dyDescent="0.25">
      <c r="A346" s="48"/>
      <c r="B346" s="50" t="s">
        <v>113</v>
      </c>
      <c r="C346" s="9">
        <v>37767</v>
      </c>
      <c r="D346" s="10">
        <v>53356</v>
      </c>
      <c r="E346" s="485">
        <v>51863</v>
      </c>
      <c r="F346" s="485">
        <v>73271</v>
      </c>
      <c r="G346" s="485">
        <v>728</v>
      </c>
      <c r="H346" s="44">
        <v>702.59</v>
      </c>
    </row>
    <row r="347" spans="1:8" x14ac:dyDescent="0.25">
      <c r="A347" s="45" t="s">
        <v>86</v>
      </c>
      <c r="B347" s="46" t="s">
        <v>24</v>
      </c>
      <c r="C347" s="7">
        <v>13889</v>
      </c>
      <c r="D347" s="8">
        <v>16784</v>
      </c>
      <c r="E347" s="484">
        <v>37538</v>
      </c>
      <c r="F347" s="484">
        <v>45362</v>
      </c>
      <c r="G347" s="484">
        <v>370</v>
      </c>
      <c r="H347" s="47">
        <v>609.96</v>
      </c>
    </row>
    <row r="348" spans="1:8" x14ac:dyDescent="0.25">
      <c r="A348" s="48"/>
      <c r="B348" s="49" t="s">
        <v>25</v>
      </c>
      <c r="C348" s="9">
        <v>13066</v>
      </c>
      <c r="D348" s="10">
        <v>19035</v>
      </c>
      <c r="E348" s="485">
        <v>40154</v>
      </c>
      <c r="F348" s="485">
        <v>58497</v>
      </c>
      <c r="G348" s="485">
        <v>325</v>
      </c>
      <c r="H348" s="44">
        <v>583.49</v>
      </c>
    </row>
    <row r="349" spans="1:8" x14ac:dyDescent="0.25">
      <c r="A349" s="48"/>
      <c r="B349" s="75" t="s">
        <v>26</v>
      </c>
      <c r="C349" s="9">
        <v>8501</v>
      </c>
      <c r="D349" s="10">
        <v>15577</v>
      </c>
      <c r="E349" s="485">
        <v>28420</v>
      </c>
      <c r="F349" s="485">
        <v>52081</v>
      </c>
      <c r="G349" s="485">
        <v>299</v>
      </c>
      <c r="H349" s="44">
        <v>664.3</v>
      </c>
    </row>
    <row r="350" spans="1:8" x14ac:dyDescent="0.25">
      <c r="A350" s="48"/>
      <c r="B350" s="50" t="s">
        <v>112</v>
      </c>
      <c r="C350" s="9">
        <v>10460</v>
      </c>
      <c r="D350" s="10">
        <v>15727</v>
      </c>
      <c r="E350" s="485">
        <v>33121</v>
      </c>
      <c r="F350" s="485">
        <v>49802</v>
      </c>
      <c r="G350" s="485">
        <v>316</v>
      </c>
      <c r="H350" s="44">
        <v>684.15</v>
      </c>
    </row>
    <row r="351" spans="1:8" x14ac:dyDescent="0.25">
      <c r="A351" s="48"/>
      <c r="B351" s="50" t="s">
        <v>113</v>
      </c>
      <c r="C351" s="9">
        <v>12188</v>
      </c>
      <c r="D351" s="10">
        <v>21237</v>
      </c>
      <c r="E351" s="485">
        <v>40145</v>
      </c>
      <c r="F351" s="485">
        <v>69952</v>
      </c>
      <c r="G351" s="485">
        <v>304</v>
      </c>
      <c r="H351" s="44">
        <v>737.13</v>
      </c>
    </row>
    <row r="352" spans="1:8" x14ac:dyDescent="0.25">
      <c r="A352" s="45" t="s">
        <v>87</v>
      </c>
      <c r="B352" s="46" t="s">
        <v>24</v>
      </c>
      <c r="C352" s="51" t="s">
        <v>34</v>
      </c>
      <c r="D352" s="52" t="s">
        <v>34</v>
      </c>
      <c r="E352" s="491" t="s">
        <v>34</v>
      </c>
      <c r="F352" s="491" t="s">
        <v>34</v>
      </c>
      <c r="G352" s="491" t="s">
        <v>34</v>
      </c>
      <c r="H352" s="53" t="s">
        <v>34</v>
      </c>
    </row>
    <row r="353" spans="1:8" x14ac:dyDescent="0.25">
      <c r="A353" s="48"/>
      <c r="B353" s="49" t="s">
        <v>25</v>
      </c>
      <c r="C353" s="54" t="s">
        <v>34</v>
      </c>
      <c r="D353" s="55" t="s">
        <v>34</v>
      </c>
      <c r="E353" s="492" t="s">
        <v>34</v>
      </c>
      <c r="F353" s="492" t="s">
        <v>34</v>
      </c>
      <c r="G353" s="492" t="s">
        <v>34</v>
      </c>
      <c r="H353" s="56" t="s">
        <v>34</v>
      </c>
    </row>
    <row r="354" spans="1:8" x14ac:dyDescent="0.25">
      <c r="A354" s="48"/>
      <c r="B354" s="75" t="s">
        <v>26</v>
      </c>
      <c r="C354" s="54" t="s">
        <v>34</v>
      </c>
      <c r="D354" s="55" t="s">
        <v>34</v>
      </c>
      <c r="E354" s="492" t="s">
        <v>34</v>
      </c>
      <c r="F354" s="492" t="s">
        <v>34</v>
      </c>
      <c r="G354" s="492" t="s">
        <v>34</v>
      </c>
      <c r="H354" s="56" t="s">
        <v>34</v>
      </c>
    </row>
    <row r="355" spans="1:8" x14ac:dyDescent="0.25">
      <c r="A355" s="48"/>
      <c r="B355" s="50" t="s">
        <v>112</v>
      </c>
      <c r="C355" s="9">
        <v>3736</v>
      </c>
      <c r="D355" s="10">
        <v>6896</v>
      </c>
      <c r="E355" s="485">
        <v>35445</v>
      </c>
      <c r="F355" s="485">
        <v>65429</v>
      </c>
      <c r="G355" s="485">
        <v>105</v>
      </c>
      <c r="H355" s="44">
        <v>540.79</v>
      </c>
    </row>
    <row r="356" spans="1:8" x14ac:dyDescent="0.25">
      <c r="A356" s="48"/>
      <c r="B356" s="50" t="s">
        <v>113</v>
      </c>
      <c r="C356" s="9">
        <v>6472</v>
      </c>
      <c r="D356" s="10">
        <v>10819</v>
      </c>
      <c r="E356" s="485">
        <v>55365</v>
      </c>
      <c r="F356" s="485">
        <v>92547</v>
      </c>
      <c r="G356" s="485">
        <v>117</v>
      </c>
      <c r="H356" s="44">
        <v>841.82</v>
      </c>
    </row>
    <row r="357" spans="1:8" x14ac:dyDescent="0.25">
      <c r="A357" s="45" t="s">
        <v>88</v>
      </c>
      <c r="B357" s="46" t="s">
        <v>24</v>
      </c>
      <c r="C357" s="51" t="s">
        <v>34</v>
      </c>
      <c r="D357" s="52" t="s">
        <v>34</v>
      </c>
      <c r="E357" s="491" t="s">
        <v>34</v>
      </c>
      <c r="F357" s="491" t="s">
        <v>34</v>
      </c>
      <c r="G357" s="491" t="s">
        <v>34</v>
      </c>
      <c r="H357" s="53" t="s">
        <v>34</v>
      </c>
    </row>
    <row r="358" spans="1:8" x14ac:dyDescent="0.25">
      <c r="A358" s="48"/>
      <c r="B358" s="49" t="s">
        <v>25</v>
      </c>
      <c r="C358" s="54" t="s">
        <v>34</v>
      </c>
      <c r="D358" s="55" t="s">
        <v>34</v>
      </c>
      <c r="E358" s="492" t="s">
        <v>34</v>
      </c>
      <c r="F358" s="492" t="s">
        <v>34</v>
      </c>
      <c r="G358" s="492" t="s">
        <v>34</v>
      </c>
      <c r="H358" s="56" t="s">
        <v>34</v>
      </c>
    </row>
    <row r="359" spans="1:8" x14ac:dyDescent="0.25">
      <c r="A359" s="48"/>
      <c r="B359" s="75" t="s">
        <v>26</v>
      </c>
      <c r="C359" s="54" t="s">
        <v>34</v>
      </c>
      <c r="D359" s="55" t="s">
        <v>34</v>
      </c>
      <c r="E359" s="492" t="s">
        <v>34</v>
      </c>
      <c r="F359" s="492" t="s">
        <v>34</v>
      </c>
      <c r="G359" s="492" t="s">
        <v>34</v>
      </c>
      <c r="H359" s="56" t="s">
        <v>34</v>
      </c>
    </row>
    <row r="360" spans="1:8" x14ac:dyDescent="0.25">
      <c r="A360" s="48"/>
      <c r="B360" s="50" t="s">
        <v>112</v>
      </c>
      <c r="C360" s="54" t="s">
        <v>34</v>
      </c>
      <c r="D360" s="55" t="s">
        <v>34</v>
      </c>
      <c r="E360" s="492" t="s">
        <v>34</v>
      </c>
      <c r="F360" s="492" t="s">
        <v>34</v>
      </c>
      <c r="G360" s="492" t="s">
        <v>34</v>
      </c>
      <c r="H360" s="56" t="s">
        <v>34</v>
      </c>
    </row>
    <row r="361" spans="1:8" x14ac:dyDescent="0.25">
      <c r="A361" s="48"/>
      <c r="B361" s="50" t="s">
        <v>113</v>
      </c>
      <c r="C361" s="54" t="s">
        <v>34</v>
      </c>
      <c r="D361" s="55" t="s">
        <v>34</v>
      </c>
      <c r="E361" s="492" t="s">
        <v>34</v>
      </c>
      <c r="F361" s="492" t="s">
        <v>34</v>
      </c>
      <c r="G361" s="492" t="s">
        <v>34</v>
      </c>
      <c r="H361" s="56" t="s">
        <v>34</v>
      </c>
    </row>
    <row r="362" spans="1:8" x14ac:dyDescent="0.25">
      <c r="A362" s="45" t="s">
        <v>89</v>
      </c>
      <c r="B362" s="46" t="s">
        <v>24</v>
      </c>
      <c r="C362" s="51" t="s">
        <v>49</v>
      </c>
      <c r="D362" s="52" t="s">
        <v>49</v>
      </c>
      <c r="E362" s="491" t="s">
        <v>1415</v>
      </c>
      <c r="F362" s="491" t="s">
        <v>1415</v>
      </c>
      <c r="G362" s="491" t="s">
        <v>1415</v>
      </c>
      <c r="H362" s="53" t="s">
        <v>49</v>
      </c>
    </row>
    <row r="363" spans="1:8" x14ac:dyDescent="0.25">
      <c r="A363" s="48"/>
      <c r="B363" s="49" t="s">
        <v>25</v>
      </c>
      <c r="C363" s="54" t="s">
        <v>49</v>
      </c>
      <c r="D363" s="55" t="s">
        <v>49</v>
      </c>
      <c r="E363" s="492" t="s">
        <v>1415</v>
      </c>
      <c r="F363" s="492" t="s">
        <v>1415</v>
      </c>
      <c r="G363" s="492" t="s">
        <v>1415</v>
      </c>
      <c r="H363" s="56" t="s">
        <v>49</v>
      </c>
    </row>
    <row r="364" spans="1:8" x14ac:dyDescent="0.25">
      <c r="A364" s="48"/>
      <c r="B364" s="75" t="s">
        <v>26</v>
      </c>
      <c r="C364" s="54" t="s">
        <v>49</v>
      </c>
      <c r="D364" s="55" t="s">
        <v>49</v>
      </c>
      <c r="E364" s="492" t="s">
        <v>1415</v>
      </c>
      <c r="F364" s="492" t="s">
        <v>1415</v>
      </c>
      <c r="G364" s="492" t="s">
        <v>1415</v>
      </c>
      <c r="H364" s="56" t="s">
        <v>49</v>
      </c>
    </row>
    <row r="365" spans="1:8" x14ac:dyDescent="0.25">
      <c r="A365" s="48"/>
      <c r="B365" s="50" t="s">
        <v>112</v>
      </c>
      <c r="C365" s="54" t="s">
        <v>49</v>
      </c>
      <c r="D365" s="55" t="s">
        <v>49</v>
      </c>
      <c r="E365" s="492" t="s">
        <v>1415</v>
      </c>
      <c r="F365" s="492" t="s">
        <v>1415</v>
      </c>
      <c r="G365" s="492" t="s">
        <v>1415</v>
      </c>
      <c r="H365" s="56" t="s">
        <v>49</v>
      </c>
    </row>
    <row r="366" spans="1:8" x14ac:dyDescent="0.25">
      <c r="A366" s="48"/>
      <c r="B366" s="50" t="s">
        <v>113</v>
      </c>
      <c r="C366" s="54" t="s">
        <v>114</v>
      </c>
      <c r="D366" s="55" t="s">
        <v>114</v>
      </c>
      <c r="E366" s="492" t="s">
        <v>114</v>
      </c>
      <c r="F366" s="492" t="s">
        <v>114</v>
      </c>
      <c r="G366" s="492" t="s">
        <v>114</v>
      </c>
      <c r="H366" s="56" t="s">
        <v>114</v>
      </c>
    </row>
    <row r="367" spans="1:8" x14ac:dyDescent="0.25">
      <c r="A367" s="45" t="s">
        <v>90</v>
      </c>
      <c r="B367" s="46" t="s">
        <v>24</v>
      </c>
      <c r="C367" s="7">
        <v>17232</v>
      </c>
      <c r="D367" s="8">
        <v>23210</v>
      </c>
      <c r="E367" s="484">
        <v>44970</v>
      </c>
      <c r="F367" s="484">
        <v>60568</v>
      </c>
      <c r="G367" s="484">
        <v>383</v>
      </c>
      <c r="H367" s="47">
        <v>1034.95</v>
      </c>
    </row>
    <row r="368" spans="1:8" x14ac:dyDescent="0.25">
      <c r="A368" s="48"/>
      <c r="B368" s="49" t="s">
        <v>25</v>
      </c>
      <c r="C368" s="9">
        <v>26972</v>
      </c>
      <c r="D368" s="10">
        <v>37835</v>
      </c>
      <c r="E368" s="485">
        <v>53890</v>
      </c>
      <c r="F368" s="485">
        <v>75594</v>
      </c>
      <c r="G368" s="485">
        <v>501</v>
      </c>
      <c r="H368" s="44">
        <v>1094.6099999999999</v>
      </c>
    </row>
    <row r="369" spans="1:8" x14ac:dyDescent="0.25">
      <c r="A369" s="48"/>
      <c r="B369" s="75" t="s">
        <v>26</v>
      </c>
      <c r="C369" s="9">
        <v>17254</v>
      </c>
      <c r="D369" s="10">
        <v>22583</v>
      </c>
      <c r="E369" s="485">
        <v>43637</v>
      </c>
      <c r="F369" s="485">
        <v>57113</v>
      </c>
      <c r="G369" s="485">
        <v>395</v>
      </c>
      <c r="H369" s="44">
        <v>1012.37</v>
      </c>
    </row>
    <row r="370" spans="1:8" x14ac:dyDescent="0.25">
      <c r="A370" s="48"/>
      <c r="B370" s="50" t="s">
        <v>112</v>
      </c>
      <c r="C370" s="9">
        <v>18135</v>
      </c>
      <c r="D370" s="10">
        <v>25448</v>
      </c>
      <c r="E370" s="485">
        <v>43741</v>
      </c>
      <c r="F370" s="485">
        <v>61379</v>
      </c>
      <c r="G370" s="485">
        <v>415</v>
      </c>
      <c r="H370" s="44">
        <v>1066.1099999999999</v>
      </c>
    </row>
    <row r="371" spans="1:8" x14ac:dyDescent="0.25">
      <c r="A371" s="48"/>
      <c r="B371" s="50" t="s">
        <v>113</v>
      </c>
      <c r="C371" s="9">
        <v>20041</v>
      </c>
      <c r="D371" s="10">
        <v>29784</v>
      </c>
      <c r="E371" s="485">
        <v>55377</v>
      </c>
      <c r="F371" s="485">
        <v>82299</v>
      </c>
      <c r="G371" s="485">
        <v>362</v>
      </c>
      <c r="H371" s="44">
        <v>1200.3699999999999</v>
      </c>
    </row>
    <row r="372" spans="1:8" x14ac:dyDescent="0.25">
      <c r="A372" s="45" t="s">
        <v>91</v>
      </c>
      <c r="B372" s="46" t="s">
        <v>24</v>
      </c>
      <c r="C372" s="7">
        <v>43690</v>
      </c>
      <c r="D372" s="8">
        <v>59248</v>
      </c>
      <c r="E372" s="484">
        <v>36104</v>
      </c>
      <c r="F372" s="484">
        <v>48961</v>
      </c>
      <c r="G372" s="484">
        <v>1210</v>
      </c>
      <c r="H372" s="47">
        <v>873.09</v>
      </c>
    </row>
    <row r="373" spans="1:8" x14ac:dyDescent="0.25">
      <c r="A373" s="48"/>
      <c r="B373" s="49" t="s">
        <v>25</v>
      </c>
      <c r="C373" s="9">
        <v>42800</v>
      </c>
      <c r="D373" s="10">
        <v>55867</v>
      </c>
      <c r="E373" s="485">
        <v>45711</v>
      </c>
      <c r="F373" s="485">
        <v>59668</v>
      </c>
      <c r="G373" s="485">
        <v>936</v>
      </c>
      <c r="H373" s="44">
        <v>884.49</v>
      </c>
    </row>
    <row r="374" spans="1:8" x14ac:dyDescent="0.25">
      <c r="A374" s="48"/>
      <c r="B374" s="75" t="s">
        <v>26</v>
      </c>
      <c r="C374" s="9">
        <v>36190</v>
      </c>
      <c r="D374" s="10">
        <v>47892</v>
      </c>
      <c r="E374" s="485">
        <v>41641</v>
      </c>
      <c r="F374" s="485">
        <v>55106</v>
      </c>
      <c r="G374" s="485">
        <v>869</v>
      </c>
      <c r="H374" s="44">
        <v>964.39</v>
      </c>
    </row>
    <row r="375" spans="1:8" x14ac:dyDescent="0.25">
      <c r="A375" s="48"/>
      <c r="B375" s="50" t="s">
        <v>112</v>
      </c>
      <c r="C375" s="9">
        <v>42196</v>
      </c>
      <c r="D375" s="10">
        <v>55464</v>
      </c>
      <c r="E375" s="485">
        <v>50529</v>
      </c>
      <c r="F375" s="485">
        <v>66416</v>
      </c>
      <c r="G375" s="485">
        <v>835</v>
      </c>
      <c r="H375" s="44">
        <v>1135.8499999999999</v>
      </c>
    </row>
    <row r="376" spans="1:8" x14ac:dyDescent="0.25">
      <c r="A376" s="48"/>
      <c r="B376" s="50" t="s">
        <v>113</v>
      </c>
      <c r="C376" s="9">
        <v>49893</v>
      </c>
      <c r="D376" s="10">
        <v>65443</v>
      </c>
      <c r="E376" s="485">
        <v>55252</v>
      </c>
      <c r="F376" s="485">
        <v>72472</v>
      </c>
      <c r="G376" s="485">
        <v>903</v>
      </c>
      <c r="H376" s="44">
        <v>1140.74</v>
      </c>
    </row>
    <row r="377" spans="1:8" x14ac:dyDescent="0.25">
      <c r="A377" s="45" t="s">
        <v>92</v>
      </c>
      <c r="B377" s="46" t="s">
        <v>24</v>
      </c>
      <c r="C377" s="7">
        <v>13445</v>
      </c>
      <c r="D377" s="8">
        <v>36653</v>
      </c>
      <c r="E377" s="484">
        <v>55997</v>
      </c>
      <c r="F377" s="484">
        <v>152657</v>
      </c>
      <c r="G377" s="484">
        <v>240</v>
      </c>
      <c r="H377" s="47">
        <v>752.93</v>
      </c>
    </row>
    <row r="378" spans="1:8" x14ac:dyDescent="0.25">
      <c r="A378" s="48"/>
      <c r="B378" s="49" t="s">
        <v>25</v>
      </c>
      <c r="C378" s="9">
        <v>12164</v>
      </c>
      <c r="D378" s="10">
        <v>24841</v>
      </c>
      <c r="E378" s="485">
        <v>46749</v>
      </c>
      <c r="F378" s="485">
        <v>95469</v>
      </c>
      <c r="G378" s="485">
        <v>260</v>
      </c>
      <c r="H378" s="44">
        <v>728.39</v>
      </c>
    </row>
    <row r="379" spans="1:8" x14ac:dyDescent="0.25">
      <c r="A379" s="48"/>
      <c r="B379" s="75" t="s">
        <v>26</v>
      </c>
      <c r="C379" s="9">
        <v>8158</v>
      </c>
      <c r="D379" s="10">
        <v>24700</v>
      </c>
      <c r="E379" s="485">
        <v>39619</v>
      </c>
      <c r="F379" s="485">
        <v>119961</v>
      </c>
      <c r="G379" s="485">
        <v>206</v>
      </c>
      <c r="H379" s="44">
        <v>705.26</v>
      </c>
    </row>
    <row r="380" spans="1:8" x14ac:dyDescent="0.25">
      <c r="A380" s="48"/>
      <c r="B380" s="50" t="s">
        <v>112</v>
      </c>
      <c r="C380" s="9">
        <v>12764</v>
      </c>
      <c r="D380" s="10">
        <v>23878</v>
      </c>
      <c r="E380" s="485">
        <v>54314</v>
      </c>
      <c r="F380" s="485">
        <v>101610</v>
      </c>
      <c r="G380" s="485">
        <v>235</v>
      </c>
      <c r="H380" s="44">
        <v>736.99</v>
      </c>
    </row>
    <row r="381" spans="1:8" x14ac:dyDescent="0.25">
      <c r="A381" s="48"/>
      <c r="B381" s="50" t="s">
        <v>113</v>
      </c>
      <c r="C381" s="9">
        <v>23995</v>
      </c>
      <c r="D381" s="10">
        <v>35110</v>
      </c>
      <c r="E381" s="485">
        <v>93912</v>
      </c>
      <c r="F381" s="485">
        <v>137418</v>
      </c>
      <c r="G381" s="485">
        <v>256</v>
      </c>
      <c r="H381" s="44">
        <v>804.16</v>
      </c>
    </row>
    <row r="382" spans="1:8" x14ac:dyDescent="0.25">
      <c r="A382" s="45" t="s">
        <v>93</v>
      </c>
      <c r="B382" s="46" t="s">
        <v>24</v>
      </c>
      <c r="C382" s="7">
        <v>8316</v>
      </c>
      <c r="D382" s="8">
        <v>7487</v>
      </c>
      <c r="E382" s="484">
        <v>59829</v>
      </c>
      <c r="F382" s="484">
        <v>53865</v>
      </c>
      <c r="G382" s="484">
        <v>139</v>
      </c>
      <c r="H382" s="47">
        <v>785.23</v>
      </c>
    </row>
    <row r="383" spans="1:8" x14ac:dyDescent="0.25">
      <c r="A383" s="48"/>
      <c r="B383" s="49" t="s">
        <v>25</v>
      </c>
      <c r="C383" s="9">
        <v>6058</v>
      </c>
      <c r="D383" s="10">
        <v>5609</v>
      </c>
      <c r="E383" s="485">
        <v>61818</v>
      </c>
      <c r="F383" s="485">
        <v>57236</v>
      </c>
      <c r="G383" s="485">
        <v>98</v>
      </c>
      <c r="H383" s="44">
        <v>900.48</v>
      </c>
    </row>
    <row r="384" spans="1:8" x14ac:dyDescent="0.25">
      <c r="A384" s="48"/>
      <c r="B384" s="75" t="s">
        <v>26</v>
      </c>
      <c r="C384" s="9">
        <v>4631</v>
      </c>
      <c r="D384" s="10">
        <v>4686</v>
      </c>
      <c r="E384" s="485">
        <v>53728</v>
      </c>
      <c r="F384" s="485">
        <v>54365</v>
      </c>
      <c r="G384" s="485">
        <v>86</v>
      </c>
      <c r="H384" s="44">
        <v>907.54</v>
      </c>
    </row>
    <row r="385" spans="1:8" x14ac:dyDescent="0.25">
      <c r="A385" s="48"/>
      <c r="B385" s="50" t="s">
        <v>112</v>
      </c>
      <c r="C385" s="54" t="s">
        <v>34</v>
      </c>
      <c r="D385" s="55" t="s">
        <v>34</v>
      </c>
      <c r="E385" s="492" t="s">
        <v>34</v>
      </c>
      <c r="F385" s="492" t="s">
        <v>34</v>
      </c>
      <c r="G385" s="492" t="s">
        <v>34</v>
      </c>
      <c r="H385" s="56" t="s">
        <v>34</v>
      </c>
    </row>
    <row r="386" spans="1:8" x14ac:dyDescent="0.25">
      <c r="A386" s="48"/>
      <c r="B386" s="50" t="s">
        <v>113</v>
      </c>
      <c r="C386" s="9">
        <v>8367</v>
      </c>
      <c r="D386" s="10">
        <v>8388</v>
      </c>
      <c r="E386" s="485">
        <v>83340</v>
      </c>
      <c r="F386" s="485">
        <v>83544</v>
      </c>
      <c r="G386" s="485">
        <v>100</v>
      </c>
      <c r="H386" s="44">
        <v>1010.55</v>
      </c>
    </row>
    <row r="387" spans="1:8" x14ac:dyDescent="0.25">
      <c r="A387" s="45" t="s">
        <v>94</v>
      </c>
      <c r="B387" s="46" t="s">
        <v>24</v>
      </c>
      <c r="C387" s="7">
        <v>8565</v>
      </c>
      <c r="D387" s="8">
        <v>11885</v>
      </c>
      <c r="E387" s="484">
        <v>46100</v>
      </c>
      <c r="F387" s="484">
        <v>63968</v>
      </c>
      <c r="G387" s="484">
        <v>186</v>
      </c>
      <c r="H387" s="47">
        <v>720.64</v>
      </c>
    </row>
    <row r="388" spans="1:8" x14ac:dyDescent="0.25">
      <c r="A388" s="48"/>
      <c r="B388" s="49" t="s">
        <v>25</v>
      </c>
      <c r="C388" s="9">
        <v>6554</v>
      </c>
      <c r="D388" s="10">
        <v>7818</v>
      </c>
      <c r="E388" s="485">
        <v>41930</v>
      </c>
      <c r="F388" s="485">
        <v>50020</v>
      </c>
      <c r="G388" s="485">
        <v>156</v>
      </c>
      <c r="H388" s="44">
        <v>841.78</v>
      </c>
    </row>
    <row r="389" spans="1:8" x14ac:dyDescent="0.25">
      <c r="A389" s="48"/>
      <c r="B389" s="75" t="s">
        <v>26</v>
      </c>
      <c r="C389" s="9">
        <v>7513</v>
      </c>
      <c r="D389" s="10">
        <v>10000</v>
      </c>
      <c r="E389" s="485">
        <v>53856</v>
      </c>
      <c r="F389" s="485">
        <v>71688</v>
      </c>
      <c r="G389" s="485">
        <v>140</v>
      </c>
      <c r="H389" s="44">
        <v>801.45</v>
      </c>
    </row>
    <row r="390" spans="1:8" x14ac:dyDescent="0.25">
      <c r="A390" s="48"/>
      <c r="B390" s="50" t="s">
        <v>112</v>
      </c>
      <c r="C390" s="9">
        <v>6360</v>
      </c>
      <c r="D390" s="10">
        <v>8836</v>
      </c>
      <c r="E390" s="485">
        <v>42860</v>
      </c>
      <c r="F390" s="485">
        <v>59545</v>
      </c>
      <c r="G390" s="485">
        <v>148</v>
      </c>
      <c r="H390" s="44">
        <v>794.03</v>
      </c>
    </row>
    <row r="391" spans="1:8" x14ac:dyDescent="0.25">
      <c r="A391" s="48"/>
      <c r="B391" s="50" t="s">
        <v>113</v>
      </c>
      <c r="C391" s="9">
        <v>24692</v>
      </c>
      <c r="D391" s="10">
        <v>34084</v>
      </c>
      <c r="E391" s="485">
        <v>67629</v>
      </c>
      <c r="F391" s="485">
        <v>93355</v>
      </c>
      <c r="G391" s="485">
        <v>365</v>
      </c>
      <c r="H391" s="44">
        <v>757.86</v>
      </c>
    </row>
    <row r="392" spans="1:8" x14ac:dyDescent="0.25">
      <c r="A392" s="45" t="s">
        <v>95</v>
      </c>
      <c r="B392" s="46" t="s">
        <v>24</v>
      </c>
      <c r="C392" s="7">
        <v>5067</v>
      </c>
      <c r="D392" s="8">
        <v>6694</v>
      </c>
      <c r="E392" s="484">
        <v>22020</v>
      </c>
      <c r="F392" s="484">
        <v>29091</v>
      </c>
      <c r="G392" s="484">
        <v>230</v>
      </c>
      <c r="H392" s="47">
        <v>539.51</v>
      </c>
    </row>
    <row r="393" spans="1:8" x14ac:dyDescent="0.25">
      <c r="A393" s="48"/>
      <c r="B393" s="49" t="s">
        <v>25</v>
      </c>
      <c r="C393" s="9">
        <v>5316</v>
      </c>
      <c r="D393" s="10">
        <v>6844</v>
      </c>
      <c r="E393" s="485">
        <v>27528</v>
      </c>
      <c r="F393" s="485">
        <v>35442</v>
      </c>
      <c r="G393" s="485">
        <v>193</v>
      </c>
      <c r="H393" s="44">
        <v>690.96</v>
      </c>
    </row>
    <row r="394" spans="1:8" x14ac:dyDescent="0.25">
      <c r="A394" s="48"/>
      <c r="B394" s="75" t="s">
        <v>26</v>
      </c>
      <c r="C394" s="9">
        <v>3303</v>
      </c>
      <c r="D394" s="10">
        <v>9646</v>
      </c>
      <c r="E394" s="485">
        <v>20352</v>
      </c>
      <c r="F394" s="485">
        <v>59433</v>
      </c>
      <c r="G394" s="485">
        <v>162</v>
      </c>
      <c r="H394" s="44">
        <v>721.31</v>
      </c>
    </row>
    <row r="395" spans="1:8" x14ac:dyDescent="0.25">
      <c r="A395" s="48"/>
      <c r="B395" s="50" t="s">
        <v>112</v>
      </c>
      <c r="C395" s="9">
        <v>2403</v>
      </c>
      <c r="D395" s="10">
        <v>5248</v>
      </c>
      <c r="E395" s="485">
        <v>16651</v>
      </c>
      <c r="F395" s="485">
        <v>36370</v>
      </c>
      <c r="G395" s="485">
        <v>144</v>
      </c>
      <c r="H395" s="44">
        <v>740.7</v>
      </c>
    </row>
    <row r="396" spans="1:8" x14ac:dyDescent="0.25">
      <c r="A396" s="48"/>
      <c r="B396" s="50" t="s">
        <v>113</v>
      </c>
      <c r="C396" s="9">
        <v>3170</v>
      </c>
      <c r="D396" s="10">
        <v>5517</v>
      </c>
      <c r="E396" s="485">
        <v>21347</v>
      </c>
      <c r="F396" s="485">
        <v>37154</v>
      </c>
      <c r="G396" s="485">
        <v>149</v>
      </c>
      <c r="H396" s="44">
        <v>723.89</v>
      </c>
    </row>
    <row r="397" spans="1:8" x14ac:dyDescent="0.25">
      <c r="A397" s="45" t="s">
        <v>96</v>
      </c>
      <c r="B397" s="46" t="s">
        <v>24</v>
      </c>
      <c r="C397" s="7">
        <v>7246</v>
      </c>
      <c r="D397" s="8">
        <v>4475</v>
      </c>
      <c r="E397" s="484">
        <v>39991</v>
      </c>
      <c r="F397" s="484">
        <v>24698</v>
      </c>
      <c r="G397" s="484">
        <v>181</v>
      </c>
      <c r="H397" s="47">
        <v>766.73</v>
      </c>
    </row>
    <row r="398" spans="1:8" x14ac:dyDescent="0.25">
      <c r="A398" s="48"/>
      <c r="B398" s="49" t="s">
        <v>25</v>
      </c>
      <c r="C398" s="9">
        <v>9969</v>
      </c>
      <c r="D398" s="10">
        <v>5892</v>
      </c>
      <c r="E398" s="485">
        <v>51122</v>
      </c>
      <c r="F398" s="485">
        <v>30214</v>
      </c>
      <c r="G398" s="485">
        <v>195</v>
      </c>
      <c r="H398" s="44">
        <v>814.23</v>
      </c>
    </row>
    <row r="399" spans="1:8" x14ac:dyDescent="0.25">
      <c r="A399" s="48"/>
      <c r="B399" s="75" t="s">
        <v>26</v>
      </c>
      <c r="C399" s="9">
        <v>8931</v>
      </c>
      <c r="D399" s="10">
        <v>7583</v>
      </c>
      <c r="E399" s="485">
        <v>48539</v>
      </c>
      <c r="F399" s="485">
        <v>41214</v>
      </c>
      <c r="G399" s="485">
        <v>184</v>
      </c>
      <c r="H399" s="44">
        <v>835.3</v>
      </c>
    </row>
    <row r="400" spans="1:8" x14ac:dyDescent="0.25">
      <c r="A400" s="48"/>
      <c r="B400" s="50" t="s">
        <v>112</v>
      </c>
      <c r="C400" s="9">
        <v>9710</v>
      </c>
      <c r="D400" s="10">
        <v>5908</v>
      </c>
      <c r="E400" s="485">
        <v>49797</v>
      </c>
      <c r="F400" s="485">
        <v>30297</v>
      </c>
      <c r="G400" s="485">
        <v>195</v>
      </c>
      <c r="H400" s="44">
        <v>875.2</v>
      </c>
    </row>
    <row r="401" spans="1:8" x14ac:dyDescent="0.25">
      <c r="A401" s="48"/>
      <c r="B401" s="50" t="s">
        <v>113</v>
      </c>
      <c r="C401" s="9">
        <v>12094</v>
      </c>
      <c r="D401" s="10">
        <v>10534</v>
      </c>
      <c r="E401" s="485">
        <v>68794</v>
      </c>
      <c r="F401" s="485">
        <v>59920</v>
      </c>
      <c r="G401" s="485">
        <v>176</v>
      </c>
      <c r="H401" s="44">
        <v>1045.9000000000001</v>
      </c>
    </row>
    <row r="402" spans="1:8" x14ac:dyDescent="0.25">
      <c r="A402" s="45" t="s">
        <v>97</v>
      </c>
      <c r="B402" s="46" t="s">
        <v>24</v>
      </c>
      <c r="C402" s="7">
        <v>11895</v>
      </c>
      <c r="D402" s="8">
        <v>29549</v>
      </c>
      <c r="E402" s="484">
        <v>30625</v>
      </c>
      <c r="F402" s="484">
        <v>76078</v>
      </c>
      <c r="G402" s="484">
        <v>388</v>
      </c>
      <c r="H402" s="47">
        <v>734.75</v>
      </c>
    </row>
    <row r="403" spans="1:8" x14ac:dyDescent="0.25">
      <c r="A403" s="48"/>
      <c r="B403" s="49" t="s">
        <v>25</v>
      </c>
      <c r="C403" s="9">
        <v>9925</v>
      </c>
      <c r="D403" s="10">
        <v>30137</v>
      </c>
      <c r="E403" s="485">
        <v>30094</v>
      </c>
      <c r="F403" s="485">
        <v>91380</v>
      </c>
      <c r="G403" s="485">
        <v>330</v>
      </c>
      <c r="H403" s="44">
        <v>769.56</v>
      </c>
    </row>
    <row r="404" spans="1:8" x14ac:dyDescent="0.25">
      <c r="A404" s="48"/>
      <c r="B404" s="75" t="s">
        <v>26</v>
      </c>
      <c r="C404" s="9">
        <v>10979</v>
      </c>
      <c r="D404" s="10">
        <v>29833</v>
      </c>
      <c r="E404" s="485">
        <v>33221</v>
      </c>
      <c r="F404" s="485">
        <v>90265</v>
      </c>
      <c r="G404" s="485">
        <v>331</v>
      </c>
      <c r="H404" s="44">
        <v>766.09</v>
      </c>
    </row>
    <row r="405" spans="1:8" x14ac:dyDescent="0.25">
      <c r="A405" s="48"/>
      <c r="B405" s="50" t="s">
        <v>112</v>
      </c>
      <c r="C405" s="9">
        <v>15248</v>
      </c>
      <c r="D405" s="10">
        <v>38224</v>
      </c>
      <c r="E405" s="485">
        <v>37136</v>
      </c>
      <c r="F405" s="485">
        <v>93093</v>
      </c>
      <c r="G405" s="485">
        <v>411</v>
      </c>
      <c r="H405" s="44">
        <v>886.08</v>
      </c>
    </row>
    <row r="406" spans="1:8" x14ac:dyDescent="0.25">
      <c r="A406" s="48"/>
      <c r="B406" s="50" t="s">
        <v>113</v>
      </c>
      <c r="C406" s="9">
        <v>18824</v>
      </c>
      <c r="D406" s="10">
        <v>41153</v>
      </c>
      <c r="E406" s="485">
        <v>44712</v>
      </c>
      <c r="F406" s="485">
        <v>97751</v>
      </c>
      <c r="G406" s="485">
        <v>421</v>
      </c>
      <c r="H406" s="44">
        <v>916.86</v>
      </c>
    </row>
    <row r="407" spans="1:8" x14ac:dyDescent="0.25">
      <c r="A407" s="446" t="s">
        <v>11</v>
      </c>
      <c r="B407" s="447" t="s">
        <v>24</v>
      </c>
      <c r="C407" s="448">
        <v>315485</v>
      </c>
      <c r="D407" s="449">
        <v>501609</v>
      </c>
      <c r="E407" s="449">
        <v>68753</v>
      </c>
      <c r="F407" s="449">
        <v>109314</v>
      </c>
      <c r="G407" s="449">
        <v>4589</v>
      </c>
      <c r="H407" s="450">
        <v>1171.2</v>
      </c>
    </row>
    <row r="408" spans="1:8" x14ac:dyDescent="0.25">
      <c r="A408" s="451"/>
      <c r="B408" s="452" t="s">
        <v>25</v>
      </c>
      <c r="C408" s="453">
        <v>324221</v>
      </c>
      <c r="D408" s="454">
        <v>469754</v>
      </c>
      <c r="E408" s="454">
        <v>68598</v>
      </c>
      <c r="F408" s="454">
        <v>99389</v>
      </c>
      <c r="G408" s="454">
        <v>4726</v>
      </c>
      <c r="H408" s="455">
        <v>1250.69</v>
      </c>
    </row>
    <row r="409" spans="1:8" x14ac:dyDescent="0.25">
      <c r="A409" s="451"/>
      <c r="B409" s="456" t="s">
        <v>26</v>
      </c>
      <c r="C409" s="453">
        <v>270007</v>
      </c>
      <c r="D409" s="454">
        <v>424029</v>
      </c>
      <c r="E409" s="454">
        <v>56864</v>
      </c>
      <c r="F409" s="454">
        <v>89301</v>
      </c>
      <c r="G409" s="454">
        <v>4748</v>
      </c>
      <c r="H409" s="455">
        <v>1225.81</v>
      </c>
    </row>
    <row r="410" spans="1:8" x14ac:dyDescent="0.25">
      <c r="A410" s="451"/>
      <c r="B410" s="457" t="s">
        <v>112</v>
      </c>
      <c r="C410" s="453">
        <v>244742</v>
      </c>
      <c r="D410" s="454">
        <v>407481</v>
      </c>
      <c r="E410" s="454">
        <v>61179</v>
      </c>
      <c r="F410" s="454">
        <v>101860</v>
      </c>
      <c r="G410" s="454">
        <v>4000</v>
      </c>
      <c r="H410" s="455">
        <v>1292.3499999999999</v>
      </c>
    </row>
    <row r="411" spans="1:8" x14ac:dyDescent="0.25">
      <c r="A411" s="451"/>
      <c r="B411" s="457" t="s">
        <v>113</v>
      </c>
      <c r="C411" s="453">
        <v>365835</v>
      </c>
      <c r="D411" s="454">
        <v>576416</v>
      </c>
      <c r="E411" s="454">
        <v>89767</v>
      </c>
      <c r="F411" s="454">
        <v>141438</v>
      </c>
      <c r="G411" s="454">
        <v>4075</v>
      </c>
      <c r="H411" s="455">
        <v>1379.79</v>
      </c>
    </row>
    <row r="412" spans="1:8" x14ac:dyDescent="0.25">
      <c r="A412" s="45" t="s">
        <v>98</v>
      </c>
      <c r="B412" s="46" t="s">
        <v>24</v>
      </c>
      <c r="C412" s="51" t="s">
        <v>49</v>
      </c>
      <c r="D412" s="52" t="s">
        <v>49</v>
      </c>
      <c r="E412" s="491" t="s">
        <v>1415</v>
      </c>
      <c r="F412" s="491" t="s">
        <v>1415</v>
      </c>
      <c r="G412" s="491" t="s">
        <v>1415</v>
      </c>
      <c r="H412" s="53" t="s">
        <v>49</v>
      </c>
    </row>
    <row r="413" spans="1:8" x14ac:dyDescent="0.25">
      <c r="A413" s="48"/>
      <c r="B413" s="49" t="s">
        <v>25</v>
      </c>
      <c r="C413" s="54" t="s">
        <v>49</v>
      </c>
      <c r="D413" s="55" t="s">
        <v>49</v>
      </c>
      <c r="E413" s="492" t="s">
        <v>1415</v>
      </c>
      <c r="F413" s="492" t="s">
        <v>1415</v>
      </c>
      <c r="G413" s="492" t="s">
        <v>1415</v>
      </c>
      <c r="H413" s="56" t="s">
        <v>49</v>
      </c>
    </row>
    <row r="414" spans="1:8" x14ac:dyDescent="0.25">
      <c r="A414" s="48"/>
      <c r="B414" s="75" t="s">
        <v>26</v>
      </c>
      <c r="C414" s="54" t="s">
        <v>49</v>
      </c>
      <c r="D414" s="55" t="s">
        <v>49</v>
      </c>
      <c r="E414" s="492" t="s">
        <v>1415</v>
      </c>
      <c r="F414" s="492" t="s">
        <v>1415</v>
      </c>
      <c r="G414" s="492" t="s">
        <v>1415</v>
      </c>
      <c r="H414" s="56" t="s">
        <v>49</v>
      </c>
    </row>
    <row r="415" spans="1:8" x14ac:dyDescent="0.25">
      <c r="A415" s="48"/>
      <c r="B415" s="50" t="s">
        <v>112</v>
      </c>
      <c r="C415" s="54" t="s">
        <v>49</v>
      </c>
      <c r="D415" s="55" t="s">
        <v>49</v>
      </c>
      <c r="E415" s="492" t="s">
        <v>1415</v>
      </c>
      <c r="F415" s="492" t="s">
        <v>1415</v>
      </c>
      <c r="G415" s="492" t="s">
        <v>1415</v>
      </c>
      <c r="H415" s="56" t="s">
        <v>49</v>
      </c>
    </row>
    <row r="416" spans="1:8" x14ac:dyDescent="0.25">
      <c r="A416" s="48"/>
      <c r="B416" s="50" t="s">
        <v>113</v>
      </c>
      <c r="C416" s="54" t="s">
        <v>114</v>
      </c>
      <c r="D416" s="55" t="s">
        <v>114</v>
      </c>
      <c r="E416" s="492" t="s">
        <v>114</v>
      </c>
      <c r="F416" s="492" t="s">
        <v>114</v>
      </c>
      <c r="G416" s="492" t="s">
        <v>114</v>
      </c>
      <c r="H416" s="56" t="s">
        <v>114</v>
      </c>
    </row>
    <row r="417" spans="1:8" x14ac:dyDescent="0.25">
      <c r="A417" s="45" t="s">
        <v>99</v>
      </c>
      <c r="B417" s="46" t="s">
        <v>24</v>
      </c>
      <c r="C417" s="7">
        <v>94311</v>
      </c>
      <c r="D417" s="8">
        <v>150389</v>
      </c>
      <c r="E417" s="484">
        <v>70104</v>
      </c>
      <c r="F417" s="484">
        <v>111788</v>
      </c>
      <c r="G417" s="484">
        <v>1345</v>
      </c>
      <c r="H417" s="47">
        <v>1329.54</v>
      </c>
    </row>
    <row r="418" spans="1:8" x14ac:dyDescent="0.25">
      <c r="A418" s="48"/>
      <c r="B418" s="49" t="s">
        <v>25</v>
      </c>
      <c r="C418" s="9">
        <v>78637</v>
      </c>
      <c r="D418" s="10">
        <v>109521</v>
      </c>
      <c r="E418" s="485">
        <v>56983</v>
      </c>
      <c r="F418" s="485">
        <v>79362</v>
      </c>
      <c r="G418" s="485">
        <v>1380</v>
      </c>
      <c r="H418" s="44">
        <v>1348.93</v>
      </c>
    </row>
    <row r="419" spans="1:8" x14ac:dyDescent="0.25">
      <c r="A419" s="48"/>
      <c r="B419" s="75" t="s">
        <v>26</v>
      </c>
      <c r="C419" s="9">
        <v>102879</v>
      </c>
      <c r="D419" s="10">
        <v>159266</v>
      </c>
      <c r="E419" s="485">
        <v>67070</v>
      </c>
      <c r="F419" s="485">
        <v>103831</v>
      </c>
      <c r="G419" s="485">
        <v>1534</v>
      </c>
      <c r="H419" s="44">
        <v>1375.25</v>
      </c>
    </row>
    <row r="420" spans="1:8" x14ac:dyDescent="0.25">
      <c r="A420" s="48"/>
      <c r="B420" s="50" t="s">
        <v>112</v>
      </c>
      <c r="C420" s="9">
        <v>61897</v>
      </c>
      <c r="D420" s="10">
        <v>102386</v>
      </c>
      <c r="E420" s="485">
        <v>62993</v>
      </c>
      <c r="F420" s="485">
        <v>104199</v>
      </c>
      <c r="G420" s="485">
        <v>983</v>
      </c>
      <c r="H420" s="44">
        <v>1236.6500000000001</v>
      </c>
    </row>
    <row r="421" spans="1:8" x14ac:dyDescent="0.25">
      <c r="A421" s="48"/>
      <c r="B421" s="50" t="s">
        <v>113</v>
      </c>
      <c r="C421" s="9">
        <v>83829</v>
      </c>
      <c r="D421" s="10">
        <v>110706</v>
      </c>
      <c r="E421" s="485">
        <v>93664</v>
      </c>
      <c r="F421" s="485">
        <v>123693</v>
      </c>
      <c r="G421" s="485">
        <v>895</v>
      </c>
      <c r="H421" s="44">
        <v>1424.29</v>
      </c>
    </row>
    <row r="422" spans="1:8" x14ac:dyDescent="0.25">
      <c r="A422" s="45" t="s">
        <v>100</v>
      </c>
      <c r="B422" s="46" t="s">
        <v>24</v>
      </c>
      <c r="C422" s="7">
        <v>6554</v>
      </c>
      <c r="D422" s="8">
        <v>7193</v>
      </c>
      <c r="E422" s="484">
        <v>32479</v>
      </c>
      <c r="F422" s="484">
        <v>35646</v>
      </c>
      <c r="G422" s="484">
        <v>202</v>
      </c>
      <c r="H422" s="47">
        <v>724.51</v>
      </c>
    </row>
    <row r="423" spans="1:8" x14ac:dyDescent="0.25">
      <c r="A423" s="48"/>
      <c r="B423" s="49" t="s">
        <v>25</v>
      </c>
      <c r="C423" s="9">
        <v>8598</v>
      </c>
      <c r="D423" s="10">
        <v>12169</v>
      </c>
      <c r="E423" s="485">
        <v>47242</v>
      </c>
      <c r="F423" s="485">
        <v>66861</v>
      </c>
      <c r="G423" s="485">
        <v>182</v>
      </c>
      <c r="H423" s="44">
        <v>905.14</v>
      </c>
    </row>
    <row r="424" spans="1:8" x14ac:dyDescent="0.25">
      <c r="A424" s="48"/>
      <c r="B424" s="75" t="s">
        <v>26</v>
      </c>
      <c r="C424" s="9">
        <v>9140</v>
      </c>
      <c r="D424" s="10">
        <v>12916</v>
      </c>
      <c r="E424" s="485">
        <v>50833</v>
      </c>
      <c r="F424" s="485">
        <v>71837</v>
      </c>
      <c r="G424" s="485">
        <v>180</v>
      </c>
      <c r="H424" s="44">
        <v>1160.79</v>
      </c>
    </row>
    <row r="425" spans="1:8" x14ac:dyDescent="0.25">
      <c r="A425" s="48"/>
      <c r="B425" s="50" t="s">
        <v>112</v>
      </c>
      <c r="C425" s="9">
        <v>7473</v>
      </c>
      <c r="D425" s="10">
        <v>8576</v>
      </c>
      <c r="E425" s="485">
        <v>45207</v>
      </c>
      <c r="F425" s="485">
        <v>51882</v>
      </c>
      <c r="G425" s="485">
        <v>165</v>
      </c>
      <c r="H425" s="44">
        <v>1123.78</v>
      </c>
    </row>
    <row r="426" spans="1:8" x14ac:dyDescent="0.25">
      <c r="A426" s="48"/>
      <c r="B426" s="50" t="s">
        <v>113</v>
      </c>
      <c r="C426" s="9">
        <v>7920</v>
      </c>
      <c r="D426" s="10">
        <v>8561</v>
      </c>
      <c r="E426" s="485">
        <v>60552</v>
      </c>
      <c r="F426" s="485">
        <v>65454</v>
      </c>
      <c r="G426" s="485">
        <v>131</v>
      </c>
      <c r="H426" s="44">
        <v>1326.23</v>
      </c>
    </row>
    <row r="427" spans="1:8" x14ac:dyDescent="0.25">
      <c r="A427" s="45" t="s">
        <v>101</v>
      </c>
      <c r="B427" s="46" t="s">
        <v>24</v>
      </c>
      <c r="C427" s="51" t="s">
        <v>49</v>
      </c>
      <c r="D427" s="52" t="s">
        <v>49</v>
      </c>
      <c r="E427" s="491" t="s">
        <v>1415</v>
      </c>
      <c r="F427" s="491" t="s">
        <v>1415</v>
      </c>
      <c r="G427" s="491" t="s">
        <v>1415</v>
      </c>
      <c r="H427" s="53" t="s">
        <v>49</v>
      </c>
    </row>
    <row r="428" spans="1:8" x14ac:dyDescent="0.25">
      <c r="A428" s="48"/>
      <c r="B428" s="49" t="s">
        <v>25</v>
      </c>
      <c r="C428" s="54" t="s">
        <v>49</v>
      </c>
      <c r="D428" s="55" t="s">
        <v>49</v>
      </c>
      <c r="E428" s="492" t="s">
        <v>1415</v>
      </c>
      <c r="F428" s="492" t="s">
        <v>1415</v>
      </c>
      <c r="G428" s="492" t="s">
        <v>1415</v>
      </c>
      <c r="H428" s="56" t="s">
        <v>49</v>
      </c>
    </row>
    <row r="429" spans="1:8" x14ac:dyDescent="0.25">
      <c r="A429" s="48"/>
      <c r="B429" s="75" t="s">
        <v>26</v>
      </c>
      <c r="C429" s="54" t="s">
        <v>34</v>
      </c>
      <c r="D429" s="55" t="s">
        <v>34</v>
      </c>
      <c r="E429" s="492" t="s">
        <v>34</v>
      </c>
      <c r="F429" s="492" t="s">
        <v>34</v>
      </c>
      <c r="G429" s="492" t="s">
        <v>34</v>
      </c>
      <c r="H429" s="56" t="s">
        <v>34</v>
      </c>
    </row>
    <row r="430" spans="1:8" x14ac:dyDescent="0.25">
      <c r="A430" s="48"/>
      <c r="B430" s="50" t="s">
        <v>112</v>
      </c>
      <c r="C430" s="54" t="s">
        <v>34</v>
      </c>
      <c r="D430" s="55" t="s">
        <v>34</v>
      </c>
      <c r="E430" s="492" t="s">
        <v>34</v>
      </c>
      <c r="F430" s="492" t="s">
        <v>34</v>
      </c>
      <c r="G430" s="492" t="s">
        <v>34</v>
      </c>
      <c r="H430" s="56" t="s">
        <v>34</v>
      </c>
    </row>
    <row r="431" spans="1:8" x14ac:dyDescent="0.25">
      <c r="A431" s="48"/>
      <c r="B431" s="50" t="s">
        <v>113</v>
      </c>
      <c r="C431" s="54" t="s">
        <v>34</v>
      </c>
      <c r="D431" s="55" t="s">
        <v>34</v>
      </c>
      <c r="E431" s="492" t="s">
        <v>34</v>
      </c>
      <c r="F431" s="492" t="s">
        <v>34</v>
      </c>
      <c r="G431" s="492" t="s">
        <v>34</v>
      </c>
      <c r="H431" s="56" t="s">
        <v>34</v>
      </c>
    </row>
    <row r="432" spans="1:8" x14ac:dyDescent="0.25">
      <c r="A432" s="45" t="s">
        <v>102</v>
      </c>
      <c r="B432" s="46" t="s">
        <v>24</v>
      </c>
      <c r="C432" s="7">
        <v>136779</v>
      </c>
      <c r="D432" s="8">
        <v>221090</v>
      </c>
      <c r="E432" s="484">
        <v>101063</v>
      </c>
      <c r="F432" s="484">
        <v>163359</v>
      </c>
      <c r="G432" s="484">
        <v>1353</v>
      </c>
      <c r="H432" s="47">
        <v>1479.49</v>
      </c>
    </row>
    <row r="433" spans="1:8" x14ac:dyDescent="0.25">
      <c r="A433" s="48"/>
      <c r="B433" s="49" t="s">
        <v>25</v>
      </c>
      <c r="C433" s="9">
        <v>125172</v>
      </c>
      <c r="D433" s="10">
        <v>176435</v>
      </c>
      <c r="E433" s="485">
        <v>92106</v>
      </c>
      <c r="F433" s="485">
        <v>129827</v>
      </c>
      <c r="G433" s="485">
        <v>1359</v>
      </c>
      <c r="H433" s="44">
        <v>1534.5</v>
      </c>
    </row>
    <row r="434" spans="1:8" x14ac:dyDescent="0.25">
      <c r="A434" s="48"/>
      <c r="B434" s="75" t="s">
        <v>26</v>
      </c>
      <c r="C434" s="9">
        <v>87273</v>
      </c>
      <c r="D434" s="10">
        <v>141117</v>
      </c>
      <c r="E434" s="485">
        <v>64058</v>
      </c>
      <c r="F434" s="485">
        <v>103580</v>
      </c>
      <c r="G434" s="485">
        <v>1362</v>
      </c>
      <c r="H434" s="44">
        <v>1384.38</v>
      </c>
    </row>
    <row r="435" spans="1:8" x14ac:dyDescent="0.25">
      <c r="A435" s="48"/>
      <c r="B435" s="50" t="s">
        <v>112</v>
      </c>
      <c r="C435" s="9">
        <v>91901</v>
      </c>
      <c r="D435" s="10">
        <v>167018</v>
      </c>
      <c r="E435" s="485">
        <v>68814</v>
      </c>
      <c r="F435" s="485">
        <v>125060</v>
      </c>
      <c r="G435" s="485">
        <v>1336</v>
      </c>
      <c r="H435" s="44">
        <v>1563.36</v>
      </c>
    </row>
    <row r="436" spans="1:8" x14ac:dyDescent="0.25">
      <c r="A436" s="48"/>
      <c r="B436" s="50" t="s">
        <v>113</v>
      </c>
      <c r="C436" s="9">
        <v>178291</v>
      </c>
      <c r="D436" s="10">
        <v>297006</v>
      </c>
      <c r="E436" s="485">
        <v>121775</v>
      </c>
      <c r="F436" s="485">
        <v>202859</v>
      </c>
      <c r="G436" s="485">
        <v>1464</v>
      </c>
      <c r="H436" s="44">
        <v>1643.91</v>
      </c>
    </row>
    <row r="437" spans="1:8" x14ac:dyDescent="0.25">
      <c r="A437" s="45" t="s">
        <v>103</v>
      </c>
      <c r="B437" s="46" t="s">
        <v>24</v>
      </c>
      <c r="C437" s="7">
        <v>20168</v>
      </c>
      <c r="D437" s="8">
        <v>24283</v>
      </c>
      <c r="E437" s="484">
        <v>48845</v>
      </c>
      <c r="F437" s="484">
        <v>58812</v>
      </c>
      <c r="G437" s="484">
        <v>413</v>
      </c>
      <c r="H437" s="47">
        <v>591.73</v>
      </c>
    </row>
    <row r="438" spans="1:8" x14ac:dyDescent="0.25">
      <c r="A438" s="48"/>
      <c r="B438" s="49" t="s">
        <v>25</v>
      </c>
      <c r="C438" s="9">
        <v>20915</v>
      </c>
      <c r="D438" s="10">
        <v>31368</v>
      </c>
      <c r="E438" s="485">
        <v>52788</v>
      </c>
      <c r="F438" s="485">
        <v>79172</v>
      </c>
      <c r="G438" s="485">
        <v>396</v>
      </c>
      <c r="H438" s="44">
        <v>653.44000000000005</v>
      </c>
    </row>
    <row r="439" spans="1:8" x14ac:dyDescent="0.25">
      <c r="A439" s="48"/>
      <c r="B439" s="75" t="s">
        <v>26</v>
      </c>
      <c r="C439" s="9">
        <v>11464</v>
      </c>
      <c r="D439" s="10">
        <v>16896</v>
      </c>
      <c r="E439" s="485">
        <v>40041</v>
      </c>
      <c r="F439" s="485">
        <v>59017</v>
      </c>
      <c r="G439" s="485">
        <v>286</v>
      </c>
      <c r="H439" s="44">
        <v>747.04</v>
      </c>
    </row>
    <row r="440" spans="1:8" x14ac:dyDescent="0.25">
      <c r="A440" s="48"/>
      <c r="B440" s="50" t="s">
        <v>112</v>
      </c>
      <c r="C440" s="9">
        <v>9773</v>
      </c>
      <c r="D440" s="10">
        <v>15176</v>
      </c>
      <c r="E440" s="485">
        <v>44994</v>
      </c>
      <c r="F440" s="485">
        <v>69869</v>
      </c>
      <c r="G440" s="485">
        <v>217</v>
      </c>
      <c r="H440" s="44">
        <v>830.31</v>
      </c>
    </row>
    <row r="441" spans="1:8" x14ac:dyDescent="0.25">
      <c r="A441" s="48"/>
      <c r="B441" s="50" t="s">
        <v>113</v>
      </c>
      <c r="C441" s="9">
        <v>10722</v>
      </c>
      <c r="D441" s="10">
        <v>19898</v>
      </c>
      <c r="E441" s="485">
        <v>42345</v>
      </c>
      <c r="F441" s="485">
        <v>78585</v>
      </c>
      <c r="G441" s="485">
        <v>253</v>
      </c>
      <c r="H441" s="44">
        <v>852.93</v>
      </c>
    </row>
    <row r="442" spans="1:8" x14ac:dyDescent="0.25">
      <c r="A442" s="45" t="s">
        <v>104</v>
      </c>
      <c r="B442" s="46" t="s">
        <v>24</v>
      </c>
      <c r="C442" s="7">
        <v>29502</v>
      </c>
      <c r="D442" s="8">
        <v>63134</v>
      </c>
      <c r="E442" s="484">
        <v>45939</v>
      </c>
      <c r="F442" s="484">
        <v>98308</v>
      </c>
      <c r="G442" s="484">
        <v>642</v>
      </c>
      <c r="H442" s="47">
        <v>926.86</v>
      </c>
    </row>
    <row r="443" spans="1:8" x14ac:dyDescent="0.25">
      <c r="A443" s="48"/>
      <c r="B443" s="49" t="s">
        <v>25</v>
      </c>
      <c r="C443" s="9">
        <v>51573</v>
      </c>
      <c r="D443" s="10">
        <v>79943</v>
      </c>
      <c r="E443" s="485">
        <v>80735</v>
      </c>
      <c r="F443" s="485">
        <v>125145</v>
      </c>
      <c r="G443" s="485">
        <v>639</v>
      </c>
      <c r="H443" s="44">
        <v>958.45</v>
      </c>
    </row>
    <row r="444" spans="1:8" x14ac:dyDescent="0.25">
      <c r="A444" s="48"/>
      <c r="B444" s="75" t="s">
        <v>26</v>
      </c>
      <c r="C444" s="9">
        <v>21520</v>
      </c>
      <c r="D444" s="10">
        <v>39527</v>
      </c>
      <c r="E444" s="485">
        <v>37557</v>
      </c>
      <c r="F444" s="485">
        <v>68983</v>
      </c>
      <c r="G444" s="485">
        <v>573</v>
      </c>
      <c r="H444" s="44">
        <v>934.82</v>
      </c>
    </row>
    <row r="445" spans="1:8" x14ac:dyDescent="0.25">
      <c r="A445" s="48"/>
      <c r="B445" s="50" t="s">
        <v>112</v>
      </c>
      <c r="C445" s="9">
        <v>30096</v>
      </c>
      <c r="D445" s="10">
        <v>57241</v>
      </c>
      <c r="E445" s="485">
        <v>65914</v>
      </c>
      <c r="F445" s="485">
        <v>125363</v>
      </c>
      <c r="G445" s="485">
        <v>457</v>
      </c>
      <c r="H445" s="44">
        <v>995.9</v>
      </c>
    </row>
    <row r="446" spans="1:8" x14ac:dyDescent="0.25">
      <c r="A446" s="48"/>
      <c r="B446" s="50" t="s">
        <v>113</v>
      </c>
      <c r="C446" s="9">
        <v>45491</v>
      </c>
      <c r="D446" s="10">
        <v>88369</v>
      </c>
      <c r="E446" s="485">
        <v>88815</v>
      </c>
      <c r="F446" s="485">
        <v>172528</v>
      </c>
      <c r="G446" s="485">
        <v>512</v>
      </c>
      <c r="H446" s="44">
        <v>1075.47</v>
      </c>
    </row>
    <row r="447" spans="1:8" x14ac:dyDescent="0.25">
      <c r="A447" s="45" t="s">
        <v>105</v>
      </c>
      <c r="B447" s="46" t="s">
        <v>24</v>
      </c>
      <c r="C447" s="51" t="s">
        <v>34</v>
      </c>
      <c r="D447" s="52" t="s">
        <v>34</v>
      </c>
      <c r="E447" s="491" t="s">
        <v>34</v>
      </c>
      <c r="F447" s="491" t="s">
        <v>34</v>
      </c>
      <c r="G447" s="491" t="s">
        <v>34</v>
      </c>
      <c r="H447" s="53" t="s">
        <v>34</v>
      </c>
    </row>
    <row r="448" spans="1:8" x14ac:dyDescent="0.25">
      <c r="A448" s="48"/>
      <c r="B448" s="49" t="s">
        <v>25</v>
      </c>
      <c r="C448" s="54" t="s">
        <v>34</v>
      </c>
      <c r="D448" s="55" t="s">
        <v>34</v>
      </c>
      <c r="E448" s="492" t="s">
        <v>34</v>
      </c>
      <c r="F448" s="492" t="s">
        <v>34</v>
      </c>
      <c r="G448" s="492" t="s">
        <v>34</v>
      </c>
      <c r="H448" s="56" t="s">
        <v>34</v>
      </c>
    </row>
    <row r="449" spans="1:8" x14ac:dyDescent="0.25">
      <c r="A449" s="48"/>
      <c r="B449" s="75" t="s">
        <v>26</v>
      </c>
      <c r="C449" s="54" t="s">
        <v>34</v>
      </c>
      <c r="D449" s="55" t="s">
        <v>34</v>
      </c>
      <c r="E449" s="492" t="s">
        <v>34</v>
      </c>
      <c r="F449" s="492" t="s">
        <v>34</v>
      </c>
      <c r="G449" s="492" t="s">
        <v>34</v>
      </c>
      <c r="H449" s="56" t="s">
        <v>34</v>
      </c>
    </row>
    <row r="450" spans="1:8" x14ac:dyDescent="0.25">
      <c r="A450" s="48"/>
      <c r="B450" s="50" t="s">
        <v>112</v>
      </c>
      <c r="C450" s="9">
        <v>1850</v>
      </c>
      <c r="D450" s="10">
        <v>3202</v>
      </c>
      <c r="E450" s="485">
        <v>37290</v>
      </c>
      <c r="F450" s="485">
        <v>64550</v>
      </c>
      <c r="G450" s="485">
        <v>50</v>
      </c>
      <c r="H450" s="44">
        <v>732.96</v>
      </c>
    </row>
    <row r="451" spans="1:8" x14ac:dyDescent="0.25">
      <c r="A451" s="48"/>
      <c r="B451" s="50" t="s">
        <v>113</v>
      </c>
      <c r="C451" s="54" t="s">
        <v>34</v>
      </c>
      <c r="D451" s="55" t="s">
        <v>34</v>
      </c>
      <c r="E451" s="492" t="s">
        <v>34</v>
      </c>
      <c r="F451" s="492" t="s">
        <v>34</v>
      </c>
      <c r="G451" s="492" t="s">
        <v>34</v>
      </c>
      <c r="H451" s="56" t="s">
        <v>34</v>
      </c>
    </row>
    <row r="452" spans="1:8" x14ac:dyDescent="0.25">
      <c r="A452" s="45" t="s">
        <v>106</v>
      </c>
      <c r="B452" s="46" t="s">
        <v>24</v>
      </c>
      <c r="C452" s="51" t="s">
        <v>34</v>
      </c>
      <c r="D452" s="52" t="s">
        <v>34</v>
      </c>
      <c r="E452" s="491" t="s">
        <v>34</v>
      </c>
      <c r="F452" s="491" t="s">
        <v>34</v>
      </c>
      <c r="G452" s="491" t="s">
        <v>34</v>
      </c>
      <c r="H452" s="53" t="s">
        <v>34</v>
      </c>
    </row>
    <row r="453" spans="1:8" x14ac:dyDescent="0.25">
      <c r="A453" s="48"/>
      <c r="B453" s="49" t="s">
        <v>25</v>
      </c>
      <c r="C453" s="54" t="s">
        <v>34</v>
      </c>
      <c r="D453" s="55" t="s">
        <v>34</v>
      </c>
      <c r="E453" s="492" t="s">
        <v>34</v>
      </c>
      <c r="F453" s="492" t="s">
        <v>34</v>
      </c>
      <c r="G453" s="492" t="s">
        <v>34</v>
      </c>
      <c r="H453" s="56" t="s">
        <v>34</v>
      </c>
    </row>
    <row r="454" spans="1:8" x14ac:dyDescent="0.25">
      <c r="A454" s="48"/>
      <c r="B454" s="75" t="s">
        <v>26</v>
      </c>
      <c r="C454" s="54" t="s">
        <v>34</v>
      </c>
      <c r="D454" s="55" t="s">
        <v>34</v>
      </c>
      <c r="E454" s="492" t="s">
        <v>34</v>
      </c>
      <c r="F454" s="492" t="s">
        <v>34</v>
      </c>
      <c r="G454" s="492" t="s">
        <v>34</v>
      </c>
      <c r="H454" s="56" t="s">
        <v>34</v>
      </c>
    </row>
    <row r="455" spans="1:8" x14ac:dyDescent="0.25">
      <c r="A455" s="48"/>
      <c r="B455" s="50" t="s">
        <v>112</v>
      </c>
      <c r="C455" s="54" t="s">
        <v>49</v>
      </c>
      <c r="D455" s="55" t="s">
        <v>49</v>
      </c>
      <c r="E455" s="492" t="s">
        <v>1415</v>
      </c>
      <c r="F455" s="492" t="s">
        <v>1415</v>
      </c>
      <c r="G455" s="492" t="s">
        <v>1415</v>
      </c>
      <c r="H455" s="56" t="s">
        <v>49</v>
      </c>
    </row>
    <row r="456" spans="1:8" x14ac:dyDescent="0.25">
      <c r="A456" s="48"/>
      <c r="B456" s="50" t="s">
        <v>113</v>
      </c>
      <c r="C456" s="54" t="s">
        <v>34</v>
      </c>
      <c r="D456" s="55" t="s">
        <v>34</v>
      </c>
      <c r="E456" s="492" t="s">
        <v>34</v>
      </c>
      <c r="F456" s="492" t="s">
        <v>34</v>
      </c>
      <c r="G456" s="492" t="s">
        <v>34</v>
      </c>
      <c r="H456" s="56" t="s">
        <v>34</v>
      </c>
    </row>
    <row r="457" spans="1:8" x14ac:dyDescent="0.25">
      <c r="A457" s="45" t="s">
        <v>107</v>
      </c>
      <c r="B457" s="46" t="s">
        <v>24</v>
      </c>
      <c r="C457" s="7">
        <v>23962</v>
      </c>
      <c r="D457" s="8">
        <v>32168</v>
      </c>
      <c r="E457" s="484">
        <v>51147</v>
      </c>
      <c r="F457" s="484">
        <v>68662</v>
      </c>
      <c r="G457" s="484">
        <v>469</v>
      </c>
      <c r="H457" s="47">
        <v>1086.53</v>
      </c>
    </row>
    <row r="458" spans="1:8" x14ac:dyDescent="0.25">
      <c r="A458" s="48"/>
      <c r="B458" s="49" t="s">
        <v>25</v>
      </c>
      <c r="C458" s="9">
        <v>32239</v>
      </c>
      <c r="D458" s="10">
        <v>51717</v>
      </c>
      <c r="E458" s="485">
        <v>56411</v>
      </c>
      <c r="F458" s="485">
        <v>90493</v>
      </c>
      <c r="G458" s="485">
        <v>572</v>
      </c>
      <c r="H458" s="44">
        <v>1420.29</v>
      </c>
    </row>
    <row r="459" spans="1:8" x14ac:dyDescent="0.25">
      <c r="A459" s="48"/>
      <c r="B459" s="75" t="s">
        <v>26</v>
      </c>
      <c r="C459" s="9">
        <v>27175</v>
      </c>
      <c r="D459" s="10">
        <v>40089</v>
      </c>
      <c r="E459" s="485">
        <v>45757</v>
      </c>
      <c r="F459" s="485">
        <v>67501</v>
      </c>
      <c r="G459" s="485">
        <v>594</v>
      </c>
      <c r="H459" s="44">
        <v>1206.08</v>
      </c>
    </row>
    <row r="460" spans="1:8" x14ac:dyDescent="0.25">
      <c r="A460" s="48"/>
      <c r="B460" s="50" t="s">
        <v>112</v>
      </c>
      <c r="C460" s="9">
        <v>34662</v>
      </c>
      <c r="D460" s="10">
        <v>46727</v>
      </c>
      <c r="E460" s="485">
        <v>55808</v>
      </c>
      <c r="F460" s="485">
        <v>75233</v>
      </c>
      <c r="G460" s="485">
        <v>621</v>
      </c>
      <c r="H460" s="44">
        <v>1418.53</v>
      </c>
    </row>
    <row r="461" spans="1:8" x14ac:dyDescent="0.25">
      <c r="A461" s="48"/>
      <c r="B461" s="50" t="s">
        <v>113</v>
      </c>
      <c r="C461" s="9">
        <v>32442</v>
      </c>
      <c r="D461" s="10">
        <v>46427</v>
      </c>
      <c r="E461" s="485">
        <v>52266</v>
      </c>
      <c r="F461" s="485">
        <v>74797</v>
      </c>
      <c r="G461" s="485">
        <v>621</v>
      </c>
      <c r="H461" s="44">
        <v>1342</v>
      </c>
    </row>
    <row r="462" spans="1:8" x14ac:dyDescent="0.25">
      <c r="A462" s="45" t="s">
        <v>108</v>
      </c>
      <c r="B462" s="46" t="s">
        <v>24</v>
      </c>
      <c r="C462" s="51" t="s">
        <v>34</v>
      </c>
      <c r="D462" s="52" t="s">
        <v>34</v>
      </c>
      <c r="E462" s="491" t="s">
        <v>34</v>
      </c>
      <c r="F462" s="491" t="s">
        <v>34</v>
      </c>
      <c r="G462" s="491" t="s">
        <v>34</v>
      </c>
      <c r="H462" s="53" t="s">
        <v>34</v>
      </c>
    </row>
    <row r="463" spans="1:8" x14ac:dyDescent="0.25">
      <c r="A463" s="48"/>
      <c r="B463" s="49" t="s">
        <v>25</v>
      </c>
      <c r="C463" s="9">
        <v>3171</v>
      </c>
      <c r="D463" s="10">
        <v>4382</v>
      </c>
      <c r="E463" s="485">
        <v>35587</v>
      </c>
      <c r="F463" s="485">
        <v>49182</v>
      </c>
      <c r="G463" s="485">
        <v>89</v>
      </c>
      <c r="H463" s="44">
        <v>559.32000000000005</v>
      </c>
    </row>
    <row r="464" spans="1:8" x14ac:dyDescent="0.25">
      <c r="A464" s="48"/>
      <c r="B464" s="75" t="s">
        <v>26</v>
      </c>
      <c r="C464" s="9">
        <v>6452</v>
      </c>
      <c r="D464" s="10">
        <v>9210</v>
      </c>
      <c r="E464" s="485">
        <v>66178</v>
      </c>
      <c r="F464" s="485">
        <v>94465</v>
      </c>
      <c r="G464" s="485">
        <v>98</v>
      </c>
      <c r="H464" s="44">
        <v>761.47</v>
      </c>
    </row>
    <row r="465" spans="1:9" x14ac:dyDescent="0.25">
      <c r="A465" s="48"/>
      <c r="B465" s="50" t="s">
        <v>112</v>
      </c>
      <c r="C465" s="9">
        <v>4283</v>
      </c>
      <c r="D465" s="10">
        <v>4349</v>
      </c>
      <c r="E465" s="485">
        <v>48673</v>
      </c>
      <c r="F465" s="485">
        <v>49425</v>
      </c>
      <c r="G465" s="485">
        <v>88</v>
      </c>
      <c r="H465" s="44">
        <v>935.44</v>
      </c>
      <c r="I465" s="76"/>
    </row>
    <row r="466" spans="1:9" x14ac:dyDescent="0.25">
      <c r="A466" s="48"/>
      <c r="B466" s="50" t="s">
        <v>113</v>
      </c>
      <c r="C466" s="9">
        <v>4142</v>
      </c>
      <c r="D466" s="10">
        <v>5450</v>
      </c>
      <c r="E466" s="485">
        <v>41418</v>
      </c>
      <c r="F466" s="485">
        <v>54500</v>
      </c>
      <c r="G466" s="485">
        <v>100</v>
      </c>
      <c r="H466" s="44">
        <v>1037.3699999999999</v>
      </c>
      <c r="I466" s="76"/>
    </row>
    <row r="467" spans="1:9" ht="14.25" customHeight="1" x14ac:dyDescent="0.25">
      <c r="A467" s="498" t="s">
        <v>109</v>
      </c>
      <c r="B467" s="498"/>
      <c r="C467" s="498"/>
      <c r="D467" s="498"/>
      <c r="E467" s="498"/>
      <c r="F467" s="498"/>
      <c r="G467" s="498"/>
      <c r="H467" s="498"/>
      <c r="I467" s="76"/>
    </row>
    <row r="468" spans="1:9" ht="14.25" customHeight="1" x14ac:dyDescent="0.25">
      <c r="A468" s="13" t="s">
        <v>1404</v>
      </c>
      <c r="B468" s="13"/>
      <c r="C468" s="13"/>
      <c r="D468" s="13"/>
      <c r="E468" s="13"/>
      <c r="F468" s="13"/>
      <c r="G468" s="12"/>
      <c r="H468" s="482" t="s">
        <v>110</v>
      </c>
      <c r="I468" s="2"/>
    </row>
    <row r="469" spans="1:9" x14ac:dyDescent="0.25">
      <c r="A469" s="1"/>
      <c r="B469" s="3"/>
      <c r="C469" s="2"/>
      <c r="D469" s="2"/>
      <c r="E469" s="2"/>
      <c r="F469" s="2"/>
      <c r="G469" s="2"/>
      <c r="H469" s="2"/>
      <c r="I469" s="76"/>
    </row>
    <row r="470" spans="1:9" hidden="1" outlineLevel="1" x14ac:dyDescent="0.25">
      <c r="A470" s="1" t="s">
        <v>12</v>
      </c>
      <c r="B470" s="3"/>
      <c r="C470" s="2"/>
      <c r="D470" s="2"/>
      <c r="E470" s="2"/>
      <c r="F470" s="2"/>
      <c r="G470" s="2"/>
      <c r="H470" s="2"/>
      <c r="I470" s="76"/>
    </row>
    <row r="471" spans="1:9" hidden="1" outlineLevel="1" x14ac:dyDescent="0.25">
      <c r="A471" s="1" t="s">
        <v>13</v>
      </c>
      <c r="B471" s="4">
        <v>2001</v>
      </c>
      <c r="C471" s="2">
        <f t="shared" ref="C471:H475" si="0">MIN(C17,C67,C107,C157,C202,C262,C337,C407)</f>
        <v>124976</v>
      </c>
      <c r="D471" s="2">
        <f t="shared" si="0"/>
        <v>205133</v>
      </c>
      <c r="E471" s="2">
        <f t="shared" si="0"/>
        <v>39529</v>
      </c>
      <c r="F471" s="2">
        <f t="shared" si="0"/>
        <v>58312</v>
      </c>
      <c r="G471" s="2">
        <f t="shared" si="0"/>
        <v>2174</v>
      </c>
      <c r="H471" s="2">
        <f t="shared" si="0"/>
        <v>745.33</v>
      </c>
      <c r="I471" s="76"/>
    </row>
    <row r="472" spans="1:9" hidden="1" outlineLevel="1" x14ac:dyDescent="0.25">
      <c r="A472" s="1" t="s">
        <v>13</v>
      </c>
      <c r="B472" s="5">
        <v>2002</v>
      </c>
      <c r="C472" s="2">
        <f t="shared" si="0"/>
        <v>132415</v>
      </c>
      <c r="D472" s="2">
        <f t="shared" si="0"/>
        <v>218668</v>
      </c>
      <c r="E472" s="2">
        <f t="shared" si="0"/>
        <v>42712</v>
      </c>
      <c r="F472" s="2">
        <f t="shared" si="0"/>
        <v>61575</v>
      </c>
      <c r="G472" s="2">
        <f t="shared" si="0"/>
        <v>2215</v>
      </c>
      <c r="H472" s="2">
        <f t="shared" si="0"/>
        <v>776.97</v>
      </c>
      <c r="I472" s="76"/>
    </row>
    <row r="473" spans="1:9" hidden="1" outlineLevel="1" x14ac:dyDescent="0.25">
      <c r="A473" s="1" t="s">
        <v>13</v>
      </c>
      <c r="B473" s="77">
        <v>2003</v>
      </c>
      <c r="C473" s="2">
        <f t="shared" si="0"/>
        <v>101007</v>
      </c>
      <c r="D473" s="2">
        <f t="shared" si="0"/>
        <v>178580</v>
      </c>
      <c r="E473" s="2">
        <f t="shared" si="0"/>
        <v>39830</v>
      </c>
      <c r="F473" s="2">
        <f t="shared" si="0"/>
        <v>60736</v>
      </c>
      <c r="G473" s="2">
        <f t="shared" si="0"/>
        <v>1942</v>
      </c>
      <c r="H473" s="2">
        <f t="shared" si="0"/>
        <v>812.2</v>
      </c>
      <c r="I473" s="76"/>
    </row>
    <row r="474" spans="1:9" hidden="1" outlineLevel="1" x14ac:dyDescent="0.25">
      <c r="A474" s="1" t="s">
        <v>13</v>
      </c>
      <c r="B474" s="78">
        <v>2004</v>
      </c>
      <c r="C474" s="2">
        <f t="shared" si="0"/>
        <v>109557</v>
      </c>
      <c r="D474" s="2">
        <f t="shared" si="0"/>
        <v>194866</v>
      </c>
      <c r="E474" s="2">
        <f t="shared" si="0"/>
        <v>44263</v>
      </c>
      <c r="F474" s="2">
        <f t="shared" si="0"/>
        <v>61951</v>
      </c>
      <c r="G474" s="2">
        <f t="shared" si="0"/>
        <v>1914</v>
      </c>
      <c r="H474" s="2">
        <f t="shared" si="0"/>
        <v>878.62</v>
      </c>
      <c r="I474" s="76"/>
    </row>
    <row r="475" spans="1:9" hidden="1" outlineLevel="1" x14ac:dyDescent="0.25">
      <c r="A475" s="1" t="s">
        <v>13</v>
      </c>
      <c r="B475" s="78">
        <v>2005</v>
      </c>
      <c r="C475" s="2">
        <f t="shared" si="0"/>
        <v>117148</v>
      </c>
      <c r="D475" s="2">
        <f t="shared" si="0"/>
        <v>261057</v>
      </c>
      <c r="E475" s="2">
        <f t="shared" si="0"/>
        <v>55910</v>
      </c>
      <c r="F475" s="2">
        <f t="shared" si="0"/>
        <v>81337</v>
      </c>
      <c r="G475" s="2">
        <f t="shared" si="0"/>
        <v>1748</v>
      </c>
      <c r="H475" s="2">
        <f t="shared" si="0"/>
        <v>920.34</v>
      </c>
      <c r="I475" s="76"/>
    </row>
    <row r="476" spans="1:9" hidden="1" outlineLevel="1" x14ac:dyDescent="0.25">
      <c r="A476" s="1" t="s">
        <v>14</v>
      </c>
      <c r="B476" s="4">
        <v>2001</v>
      </c>
      <c r="C476" s="2">
        <f t="shared" ref="C476:H480" si="1">MAX(C17,C67,C107,C157,C202,C262,C337,C407)</f>
        <v>1473289</v>
      </c>
      <c r="D476" s="2">
        <f t="shared" si="1"/>
        <v>2722551</v>
      </c>
      <c r="E476" s="2">
        <f t="shared" si="1"/>
        <v>124571</v>
      </c>
      <c r="F476" s="2">
        <f t="shared" si="1"/>
        <v>230200</v>
      </c>
      <c r="G476" s="2">
        <f t="shared" si="1"/>
        <v>11827</v>
      </c>
      <c r="H476" s="2">
        <f t="shared" si="1"/>
        <v>1578.11</v>
      </c>
      <c r="I476" s="76"/>
    </row>
    <row r="477" spans="1:9" hidden="1" outlineLevel="1" x14ac:dyDescent="0.25">
      <c r="A477" s="1" t="s">
        <v>14</v>
      </c>
      <c r="B477" s="5">
        <v>2002</v>
      </c>
      <c r="C477" s="2">
        <f t="shared" si="1"/>
        <v>1192854</v>
      </c>
      <c r="D477" s="2">
        <f t="shared" si="1"/>
        <v>2538159</v>
      </c>
      <c r="E477" s="2">
        <f t="shared" si="1"/>
        <v>106038</v>
      </c>
      <c r="F477" s="2">
        <f t="shared" si="1"/>
        <v>225628</v>
      </c>
      <c r="G477" s="2">
        <f t="shared" si="1"/>
        <v>11249</v>
      </c>
      <c r="H477" s="2">
        <f t="shared" si="1"/>
        <v>1688.64</v>
      </c>
      <c r="I477" s="76"/>
    </row>
    <row r="478" spans="1:9" hidden="1" outlineLevel="1" x14ac:dyDescent="0.25">
      <c r="A478" s="1" t="s">
        <v>14</v>
      </c>
      <c r="B478" s="77">
        <v>2003</v>
      </c>
      <c r="C478" s="2">
        <f t="shared" si="1"/>
        <v>1206568</v>
      </c>
      <c r="D478" s="2">
        <f t="shared" si="1"/>
        <v>2271484</v>
      </c>
      <c r="E478" s="2">
        <f t="shared" si="1"/>
        <v>115352</v>
      </c>
      <c r="F478" s="2">
        <f t="shared" si="1"/>
        <v>217161</v>
      </c>
      <c r="G478" s="2">
        <f t="shared" si="1"/>
        <v>10460</v>
      </c>
      <c r="H478" s="2">
        <f t="shared" si="1"/>
        <v>1716</v>
      </c>
      <c r="I478" s="76"/>
    </row>
    <row r="479" spans="1:9" hidden="1" outlineLevel="1" x14ac:dyDescent="0.25">
      <c r="A479" s="1" t="s">
        <v>14</v>
      </c>
      <c r="B479" s="78">
        <v>2004</v>
      </c>
      <c r="C479" s="2">
        <f t="shared" si="1"/>
        <v>1189073</v>
      </c>
      <c r="D479" s="2">
        <f t="shared" si="1"/>
        <v>2284033</v>
      </c>
      <c r="E479" s="2">
        <f t="shared" si="1"/>
        <v>115122</v>
      </c>
      <c r="F479" s="2">
        <f t="shared" si="1"/>
        <v>221132</v>
      </c>
      <c r="G479" s="2">
        <f t="shared" si="1"/>
        <v>10329</v>
      </c>
      <c r="H479" s="2">
        <f t="shared" si="1"/>
        <v>1732.05</v>
      </c>
      <c r="I479" s="76"/>
    </row>
    <row r="480" spans="1:9" hidden="1" outlineLevel="1" x14ac:dyDescent="0.25">
      <c r="A480" s="1" t="s">
        <v>14</v>
      </c>
      <c r="B480" s="78">
        <v>2005</v>
      </c>
      <c r="C480" s="2">
        <f t="shared" si="1"/>
        <v>1223412</v>
      </c>
      <c r="D480" s="2">
        <f t="shared" si="1"/>
        <v>2644458</v>
      </c>
      <c r="E480" s="2">
        <f t="shared" si="1"/>
        <v>120367</v>
      </c>
      <c r="F480" s="2">
        <f t="shared" si="1"/>
        <v>260179</v>
      </c>
      <c r="G480" s="2">
        <f t="shared" si="1"/>
        <v>10164</v>
      </c>
      <c r="H480" s="2">
        <f t="shared" si="1"/>
        <v>1843.01</v>
      </c>
      <c r="I480" s="76"/>
    </row>
    <row r="481" spans="1:8" hidden="1" outlineLevel="1" x14ac:dyDescent="0.25">
      <c r="A481" s="1"/>
      <c r="B481" s="3"/>
      <c r="C481" s="2"/>
      <c r="D481" s="2"/>
      <c r="E481" s="2"/>
      <c r="F481" s="2"/>
      <c r="G481" s="2"/>
      <c r="H481" s="2"/>
    </row>
    <row r="482" spans="1:8" hidden="1" outlineLevel="1" x14ac:dyDescent="0.25">
      <c r="A482" s="1" t="s">
        <v>111</v>
      </c>
      <c r="B482" s="3"/>
      <c r="C482" s="2"/>
      <c r="D482" s="2"/>
      <c r="E482" s="2"/>
      <c r="F482" s="2"/>
      <c r="G482" s="2"/>
      <c r="H482" s="2"/>
    </row>
    <row r="483" spans="1:8" hidden="1" outlineLevel="1" x14ac:dyDescent="0.25">
      <c r="A483" s="1" t="s">
        <v>13</v>
      </c>
      <c r="B483" s="4">
        <v>2001</v>
      </c>
      <c r="C483" s="2">
        <f t="shared" ref="C483:H487" si="2">MIN(C22,C27,C32,C37,C42,C47,C52,C57,C72,C77,C82,C87,C92,C97,C102,C112,C117,C122,C127,C132,C137,C142,C147,C152,C162,C167,C172,C177,C182,C187)</f>
        <v>2487</v>
      </c>
      <c r="D483" s="2">
        <f t="shared" si="2"/>
        <v>3472</v>
      </c>
      <c r="E483" s="2">
        <f t="shared" si="2"/>
        <v>24500</v>
      </c>
      <c r="F483" s="2">
        <f t="shared" si="2"/>
        <v>41831</v>
      </c>
      <c r="G483" s="2">
        <f t="shared" si="2"/>
        <v>83</v>
      </c>
      <c r="H483" s="2">
        <f t="shared" si="2"/>
        <v>606.49</v>
      </c>
    </row>
    <row r="484" spans="1:8" hidden="1" outlineLevel="1" x14ac:dyDescent="0.25">
      <c r="A484" s="1"/>
      <c r="B484" s="4">
        <v>2002</v>
      </c>
      <c r="C484" s="2">
        <f t="shared" si="2"/>
        <v>3025</v>
      </c>
      <c r="D484" s="2">
        <f t="shared" si="2"/>
        <v>4274</v>
      </c>
      <c r="E484" s="2">
        <f t="shared" si="2"/>
        <v>24010</v>
      </c>
      <c r="F484" s="2">
        <f t="shared" si="2"/>
        <v>34877</v>
      </c>
      <c r="G484" s="2">
        <f t="shared" si="2"/>
        <v>85</v>
      </c>
      <c r="H484" s="2">
        <f t="shared" si="2"/>
        <v>743.95</v>
      </c>
    </row>
    <row r="485" spans="1:8" hidden="1" outlineLevel="1" x14ac:dyDescent="0.25">
      <c r="A485" s="1"/>
      <c r="B485" s="4">
        <v>2003</v>
      </c>
      <c r="C485" s="2">
        <f t="shared" si="2"/>
        <v>946</v>
      </c>
      <c r="D485" s="2">
        <f t="shared" si="2"/>
        <v>1038</v>
      </c>
      <c r="E485" s="2">
        <f t="shared" si="2"/>
        <v>24642</v>
      </c>
      <c r="F485" s="2">
        <f t="shared" si="2"/>
        <v>27032</v>
      </c>
      <c r="G485" s="2">
        <f t="shared" si="2"/>
        <v>38</v>
      </c>
      <c r="H485" s="2">
        <f t="shared" si="2"/>
        <v>648.53</v>
      </c>
    </row>
    <row r="486" spans="1:8" hidden="1" outlineLevel="1" x14ac:dyDescent="0.25">
      <c r="A486" s="1"/>
      <c r="B486" s="4">
        <v>2004</v>
      </c>
      <c r="C486" s="2">
        <f t="shared" si="2"/>
        <v>2317</v>
      </c>
      <c r="D486" s="2">
        <f t="shared" si="2"/>
        <v>6735</v>
      </c>
      <c r="E486" s="2">
        <f t="shared" si="2"/>
        <v>15676</v>
      </c>
      <c r="F486" s="2">
        <f t="shared" si="2"/>
        <v>46670</v>
      </c>
      <c r="G486" s="2">
        <f t="shared" si="2"/>
        <v>82</v>
      </c>
      <c r="H486" s="2">
        <f t="shared" si="2"/>
        <v>697.88</v>
      </c>
    </row>
    <row r="487" spans="1:8" hidden="1" outlineLevel="1" x14ac:dyDescent="0.25">
      <c r="A487" s="79"/>
      <c r="B487" s="80">
        <v>2005</v>
      </c>
      <c r="C487" s="81">
        <f t="shared" si="2"/>
        <v>3300</v>
      </c>
      <c r="D487" s="81">
        <f t="shared" si="2"/>
        <v>4982</v>
      </c>
      <c r="E487" s="81">
        <f t="shared" si="2"/>
        <v>21704</v>
      </c>
      <c r="F487" s="81">
        <f t="shared" si="2"/>
        <v>60616</v>
      </c>
      <c r="G487" s="81">
        <f t="shared" si="2"/>
        <v>80</v>
      </c>
      <c r="H487" s="81">
        <f t="shared" si="2"/>
        <v>975.03</v>
      </c>
    </row>
    <row r="488" spans="1:8" hidden="1" outlineLevel="1" x14ac:dyDescent="0.25">
      <c r="A488" s="1" t="s">
        <v>13</v>
      </c>
      <c r="B488" s="6">
        <v>2001</v>
      </c>
      <c r="C488" s="2">
        <f t="shared" ref="C488:H488" si="3">MIN(C192,C207,C212,C217,C222,C227,C232,C237,C242,C247,C252,C257,C267,C272,C277,C282,C287,C295,C297,C302,C307,C312,C317,C322,C327,C342,C347,C352,C357,C36)</f>
        <v>2306</v>
      </c>
      <c r="D488" s="2">
        <f t="shared" si="3"/>
        <v>3562</v>
      </c>
      <c r="E488" s="2">
        <f t="shared" si="3"/>
        <v>24792</v>
      </c>
      <c r="F488" s="2">
        <f t="shared" si="3"/>
        <v>38306</v>
      </c>
      <c r="G488" s="2">
        <f t="shared" si="3"/>
        <v>88</v>
      </c>
      <c r="H488" s="2">
        <f t="shared" si="3"/>
        <v>564.54999999999995</v>
      </c>
    </row>
    <row r="489" spans="1:8" hidden="1" outlineLevel="1" x14ac:dyDescent="0.25">
      <c r="A489" s="1"/>
      <c r="B489" s="4">
        <v>2002</v>
      </c>
      <c r="C489" s="2">
        <f t="shared" ref="C489:H489" si="4">MIN(C193,C208,C213,C218,C223,C228,C233,C238,C243,C248,C253,C258,C268,C273,C278,C283,C288,C296,C298,C303,C308,C313,C318,C323,C328,C343,C348,C353,C358,C363)</f>
        <v>3385</v>
      </c>
      <c r="D489" s="2">
        <f t="shared" si="4"/>
        <v>5364</v>
      </c>
      <c r="E489" s="2">
        <f t="shared" si="4"/>
        <v>30400</v>
      </c>
      <c r="F489" s="2">
        <f t="shared" si="4"/>
        <v>47026</v>
      </c>
      <c r="G489" s="2">
        <f t="shared" si="4"/>
        <v>106</v>
      </c>
      <c r="H489" s="2">
        <f t="shared" si="4"/>
        <v>544.04</v>
      </c>
    </row>
    <row r="490" spans="1:8" hidden="1" outlineLevel="1" x14ac:dyDescent="0.25">
      <c r="A490" s="1"/>
      <c r="B490" s="4">
        <v>2003</v>
      </c>
      <c r="C490" s="2">
        <f t="shared" ref="C490:H492" si="5">MIN(C194,C209,C214,C219,C224,C229,C234,C239,C244,C249,C254,C259,C269,C274,C279,C284,C289,C292,C299,C304,C309,C314,C319,C324,C329,C344,C349,C354,C359,C364)</f>
        <v>2506</v>
      </c>
      <c r="D490" s="2">
        <f t="shared" si="5"/>
        <v>3689</v>
      </c>
      <c r="E490" s="2">
        <f t="shared" si="5"/>
        <v>28420</v>
      </c>
      <c r="F490" s="2">
        <f t="shared" si="5"/>
        <v>40924</v>
      </c>
      <c r="G490" s="2">
        <f t="shared" si="5"/>
        <v>75</v>
      </c>
      <c r="H490" s="2">
        <f t="shared" si="5"/>
        <v>609.25</v>
      </c>
    </row>
    <row r="491" spans="1:8" hidden="1" outlineLevel="1" x14ac:dyDescent="0.25">
      <c r="A491" s="1"/>
      <c r="B491" s="4">
        <v>2004</v>
      </c>
      <c r="C491" s="2">
        <f t="shared" si="5"/>
        <v>2154</v>
      </c>
      <c r="D491" s="2">
        <f t="shared" si="5"/>
        <v>3409</v>
      </c>
      <c r="E491" s="2">
        <f t="shared" si="5"/>
        <v>28641</v>
      </c>
      <c r="F491" s="2">
        <f t="shared" si="5"/>
        <v>42325</v>
      </c>
      <c r="G491" s="2">
        <f t="shared" si="5"/>
        <v>72</v>
      </c>
      <c r="H491" s="2">
        <f t="shared" si="5"/>
        <v>540.79</v>
      </c>
    </row>
    <row r="492" spans="1:8" hidden="1" outlineLevel="1" x14ac:dyDescent="0.25">
      <c r="A492" s="79"/>
      <c r="B492" s="80">
        <v>2005</v>
      </c>
      <c r="C492" s="81">
        <f t="shared" si="5"/>
        <v>3701</v>
      </c>
      <c r="D492" s="81">
        <f t="shared" si="5"/>
        <v>4384</v>
      </c>
      <c r="E492" s="81">
        <f t="shared" si="5"/>
        <v>35317</v>
      </c>
      <c r="F492" s="81">
        <f t="shared" si="5"/>
        <v>39746</v>
      </c>
      <c r="G492" s="81">
        <f t="shared" si="5"/>
        <v>70</v>
      </c>
      <c r="H492" s="81">
        <f t="shared" si="5"/>
        <v>697.52</v>
      </c>
    </row>
    <row r="493" spans="1:8" hidden="1" outlineLevel="1" x14ac:dyDescent="0.25">
      <c r="A493" s="1" t="s">
        <v>13</v>
      </c>
      <c r="B493" s="6">
        <v>2001</v>
      </c>
      <c r="C493" s="2">
        <f t="shared" ref="C493:H493" si="6">MIN(C367,C372,C377,C382,C387,C392,C397,C402,C412,C417,C422,C427,C432,C437,C442,C447,C452,C457,C46)</f>
        <v>5067</v>
      </c>
      <c r="D493" s="2">
        <f t="shared" si="6"/>
        <v>4475</v>
      </c>
      <c r="E493" s="2">
        <f t="shared" si="6"/>
        <v>22020</v>
      </c>
      <c r="F493" s="2">
        <f t="shared" si="6"/>
        <v>24698</v>
      </c>
      <c r="G493" s="2">
        <f t="shared" si="6"/>
        <v>139</v>
      </c>
      <c r="H493" s="2">
        <f t="shared" si="6"/>
        <v>539.51</v>
      </c>
    </row>
    <row r="494" spans="1:8" hidden="1" outlineLevel="1" x14ac:dyDescent="0.25">
      <c r="A494" s="1"/>
      <c r="B494" s="4">
        <v>2002</v>
      </c>
      <c r="C494" s="2">
        <f t="shared" ref="C494:H497" si="7">MIN(C368,C373,C378,C383,C388,C393,C398,C403,C413,C418,C423,C428,C433,C438,C443,C448,C453,C458,C463)</f>
        <v>3171</v>
      </c>
      <c r="D494" s="2">
        <f t="shared" si="7"/>
        <v>4382</v>
      </c>
      <c r="E494" s="2">
        <f t="shared" si="7"/>
        <v>27528</v>
      </c>
      <c r="F494" s="2">
        <f t="shared" si="7"/>
        <v>30214</v>
      </c>
      <c r="G494" s="2">
        <f t="shared" si="7"/>
        <v>89</v>
      </c>
      <c r="H494" s="2">
        <f t="shared" si="7"/>
        <v>559.32000000000005</v>
      </c>
    </row>
    <row r="495" spans="1:8" hidden="1" outlineLevel="1" x14ac:dyDescent="0.25">
      <c r="A495" s="1"/>
      <c r="B495" s="4">
        <v>2003</v>
      </c>
      <c r="C495" s="2">
        <f t="shared" si="7"/>
        <v>3303</v>
      </c>
      <c r="D495" s="2">
        <f t="shared" si="7"/>
        <v>4686</v>
      </c>
      <c r="E495" s="2">
        <f t="shared" si="7"/>
        <v>20352</v>
      </c>
      <c r="F495" s="2">
        <f t="shared" si="7"/>
        <v>41214</v>
      </c>
      <c r="G495" s="2">
        <f t="shared" si="7"/>
        <v>86</v>
      </c>
      <c r="H495" s="2">
        <f t="shared" si="7"/>
        <v>705.26</v>
      </c>
    </row>
    <row r="496" spans="1:8" hidden="1" outlineLevel="1" x14ac:dyDescent="0.25">
      <c r="A496" s="1"/>
      <c r="B496" s="4">
        <v>2004</v>
      </c>
      <c r="C496" s="2">
        <f t="shared" si="7"/>
        <v>1850</v>
      </c>
      <c r="D496" s="2">
        <f t="shared" si="7"/>
        <v>3202</v>
      </c>
      <c r="E496" s="2">
        <f t="shared" si="7"/>
        <v>16651</v>
      </c>
      <c r="F496" s="2">
        <f t="shared" si="7"/>
        <v>30297</v>
      </c>
      <c r="G496" s="2">
        <f t="shared" si="7"/>
        <v>50</v>
      </c>
      <c r="H496" s="2">
        <f t="shared" si="7"/>
        <v>732.96</v>
      </c>
    </row>
    <row r="497" spans="1:8" hidden="1" outlineLevel="1" x14ac:dyDescent="0.25">
      <c r="A497" s="79"/>
      <c r="B497" s="80">
        <v>2005</v>
      </c>
      <c r="C497" s="81">
        <f t="shared" si="7"/>
        <v>3170</v>
      </c>
      <c r="D497" s="81">
        <f t="shared" si="7"/>
        <v>5450</v>
      </c>
      <c r="E497" s="81">
        <f t="shared" si="7"/>
        <v>21347</v>
      </c>
      <c r="F497" s="81">
        <f t="shared" si="7"/>
        <v>37154</v>
      </c>
      <c r="G497" s="81">
        <f t="shared" si="7"/>
        <v>100</v>
      </c>
      <c r="H497" s="81">
        <f t="shared" si="7"/>
        <v>723.89</v>
      </c>
    </row>
    <row r="498" spans="1:8" hidden="1" outlineLevel="1" x14ac:dyDescent="0.25">
      <c r="A498" s="1" t="s">
        <v>13</v>
      </c>
      <c r="B498" s="78">
        <v>2001</v>
      </c>
      <c r="C498" s="2">
        <f t="shared" ref="C498:H502" si="8">MIN(C483,C488,C493)</f>
        <v>2306</v>
      </c>
      <c r="D498" s="2">
        <f t="shared" si="8"/>
        <v>3472</v>
      </c>
      <c r="E498" s="2">
        <f t="shared" si="8"/>
        <v>22020</v>
      </c>
      <c r="F498" s="2">
        <f t="shared" si="8"/>
        <v>24698</v>
      </c>
      <c r="G498" s="2">
        <f t="shared" si="8"/>
        <v>83</v>
      </c>
      <c r="H498" s="2">
        <f t="shared" si="8"/>
        <v>539.51</v>
      </c>
    </row>
    <row r="499" spans="1:8" hidden="1" outlineLevel="1" x14ac:dyDescent="0.25">
      <c r="A499" s="1" t="s">
        <v>13</v>
      </c>
      <c r="B499" s="78">
        <v>2002</v>
      </c>
      <c r="C499" s="2">
        <f t="shared" si="8"/>
        <v>3025</v>
      </c>
      <c r="D499" s="2">
        <f t="shared" si="8"/>
        <v>4274</v>
      </c>
      <c r="E499" s="2">
        <f t="shared" si="8"/>
        <v>24010</v>
      </c>
      <c r="F499" s="2">
        <f t="shared" si="8"/>
        <v>30214</v>
      </c>
      <c r="G499" s="2">
        <f t="shared" si="8"/>
        <v>85</v>
      </c>
      <c r="H499" s="2">
        <f t="shared" si="8"/>
        <v>544.04</v>
      </c>
    </row>
    <row r="500" spans="1:8" hidden="1" outlineLevel="1" x14ac:dyDescent="0.25">
      <c r="A500" s="1" t="s">
        <v>13</v>
      </c>
      <c r="B500" s="78">
        <v>2003</v>
      </c>
      <c r="C500" s="2">
        <f t="shared" si="8"/>
        <v>946</v>
      </c>
      <c r="D500" s="2">
        <f t="shared" si="8"/>
        <v>1038</v>
      </c>
      <c r="E500" s="2">
        <f t="shared" si="8"/>
        <v>20352</v>
      </c>
      <c r="F500" s="2">
        <f t="shared" si="8"/>
        <v>27032</v>
      </c>
      <c r="G500" s="2">
        <f t="shared" si="8"/>
        <v>38</v>
      </c>
      <c r="H500" s="2">
        <f t="shared" si="8"/>
        <v>609.25</v>
      </c>
    </row>
    <row r="501" spans="1:8" hidden="1" outlineLevel="1" x14ac:dyDescent="0.25">
      <c r="A501" s="1" t="s">
        <v>13</v>
      </c>
      <c r="B501" s="78">
        <v>2004</v>
      </c>
      <c r="C501" s="2">
        <f t="shared" si="8"/>
        <v>1850</v>
      </c>
      <c r="D501" s="2">
        <f t="shared" si="8"/>
        <v>3202</v>
      </c>
      <c r="E501" s="2">
        <f t="shared" si="8"/>
        <v>15676</v>
      </c>
      <c r="F501" s="2">
        <f t="shared" si="8"/>
        <v>30297</v>
      </c>
      <c r="G501" s="2">
        <f t="shared" si="8"/>
        <v>50</v>
      </c>
      <c r="H501" s="2">
        <f t="shared" si="8"/>
        <v>540.79</v>
      </c>
    </row>
    <row r="502" spans="1:8" hidden="1" outlineLevel="1" x14ac:dyDescent="0.25">
      <c r="A502" s="1" t="s">
        <v>13</v>
      </c>
      <c r="B502" s="78">
        <v>2005</v>
      </c>
      <c r="C502" s="2">
        <f t="shared" si="8"/>
        <v>3170</v>
      </c>
      <c r="D502" s="2">
        <f t="shared" si="8"/>
        <v>4384</v>
      </c>
      <c r="E502" s="2">
        <f t="shared" si="8"/>
        <v>21347</v>
      </c>
      <c r="F502" s="2">
        <f t="shared" si="8"/>
        <v>37154</v>
      </c>
      <c r="G502" s="2">
        <f t="shared" si="8"/>
        <v>70</v>
      </c>
      <c r="H502" s="2">
        <f t="shared" si="8"/>
        <v>697.52</v>
      </c>
    </row>
    <row r="503" spans="1:8" hidden="1" outlineLevel="1" x14ac:dyDescent="0.25">
      <c r="A503" s="1" t="s">
        <v>14</v>
      </c>
      <c r="B503" s="4">
        <v>2001</v>
      </c>
      <c r="C503" s="2">
        <f t="shared" ref="C503:H507" si="9">MAX(C22,C27,C32,C37,C42,C47,C52,C57,C72,C77,C82,C87,C92,C97,C102,C112,C117,C122,C127,C132,C137,C142,C147,C152,C162,C167,C172,C177,C182,C187)</f>
        <v>1021400</v>
      </c>
      <c r="D503" s="2">
        <f t="shared" si="9"/>
        <v>1769627</v>
      </c>
      <c r="E503" s="2">
        <f t="shared" si="9"/>
        <v>179432</v>
      </c>
      <c r="F503" s="2">
        <f t="shared" si="9"/>
        <v>358495</v>
      </c>
      <c r="G503" s="2">
        <f t="shared" si="9"/>
        <v>8452</v>
      </c>
      <c r="H503" s="2">
        <f t="shared" si="9"/>
        <v>1940.68</v>
      </c>
    </row>
    <row r="504" spans="1:8" hidden="1" outlineLevel="1" x14ac:dyDescent="0.25">
      <c r="A504" s="1"/>
      <c r="B504" s="4">
        <v>2002</v>
      </c>
      <c r="C504" s="2">
        <f t="shared" si="9"/>
        <v>727191</v>
      </c>
      <c r="D504" s="2">
        <f t="shared" si="9"/>
        <v>1628646</v>
      </c>
      <c r="E504" s="2">
        <f t="shared" si="9"/>
        <v>170069</v>
      </c>
      <c r="F504" s="2">
        <f t="shared" si="9"/>
        <v>360006</v>
      </c>
      <c r="G504" s="2">
        <f t="shared" si="9"/>
        <v>7637</v>
      </c>
      <c r="H504" s="2">
        <f t="shared" si="9"/>
        <v>2218.7600000000002</v>
      </c>
    </row>
    <row r="505" spans="1:8" hidden="1" outlineLevel="1" x14ac:dyDescent="0.25">
      <c r="A505" s="1"/>
      <c r="B505" s="4">
        <v>2003</v>
      </c>
      <c r="C505" s="2">
        <f t="shared" si="9"/>
        <v>686001</v>
      </c>
      <c r="D505" s="2">
        <f t="shared" si="9"/>
        <v>1417152</v>
      </c>
      <c r="E505" s="2">
        <f t="shared" si="9"/>
        <v>217213</v>
      </c>
      <c r="F505" s="2">
        <f t="shared" si="9"/>
        <v>419330</v>
      </c>
      <c r="G505" s="2">
        <f t="shared" si="9"/>
        <v>7046</v>
      </c>
      <c r="H505" s="2">
        <f t="shared" si="9"/>
        <v>2263.98</v>
      </c>
    </row>
    <row r="506" spans="1:8" hidden="1" outlineLevel="1" x14ac:dyDescent="0.25">
      <c r="A506" s="1"/>
      <c r="B506" s="4">
        <v>2004</v>
      </c>
      <c r="C506" s="2">
        <f t="shared" si="9"/>
        <v>779601</v>
      </c>
      <c r="D506" s="2">
        <f t="shared" si="9"/>
        <v>1541429</v>
      </c>
      <c r="E506" s="2">
        <f t="shared" si="9"/>
        <v>162194</v>
      </c>
      <c r="F506" s="2">
        <f t="shared" si="9"/>
        <v>411086</v>
      </c>
      <c r="G506" s="2">
        <f t="shared" si="9"/>
        <v>6910</v>
      </c>
      <c r="H506" s="2">
        <f t="shared" si="9"/>
        <v>1872.67</v>
      </c>
    </row>
    <row r="507" spans="1:8" hidden="1" outlineLevel="1" x14ac:dyDescent="0.25">
      <c r="A507" s="79"/>
      <c r="B507" s="80">
        <v>2005</v>
      </c>
      <c r="C507" s="2">
        <f t="shared" si="9"/>
        <v>919183</v>
      </c>
      <c r="D507" s="2">
        <f t="shared" si="9"/>
        <v>1873052</v>
      </c>
      <c r="E507" s="2">
        <f t="shared" si="9"/>
        <v>163469</v>
      </c>
      <c r="F507" s="2">
        <f t="shared" si="9"/>
        <v>411171</v>
      </c>
      <c r="G507" s="2">
        <f t="shared" si="9"/>
        <v>6905</v>
      </c>
      <c r="H507" s="2">
        <f t="shared" si="9"/>
        <v>1947.17</v>
      </c>
    </row>
    <row r="508" spans="1:8" hidden="1" outlineLevel="1" x14ac:dyDescent="0.25">
      <c r="A508" s="1" t="s">
        <v>14</v>
      </c>
      <c r="B508" s="6">
        <v>2001</v>
      </c>
      <c r="C508" s="2">
        <f t="shared" ref="C508:H508" si="10">MAX(C192,C207,C212,C217,C222,C227,C232,C237,C242,C247,C252,C257,C267,C272,C277,C282,C287,C295,C297,C302,C307,C312,C317,C322,C327,C342,C347,C352,C357,C36)</f>
        <v>105036</v>
      </c>
      <c r="D508" s="2">
        <f t="shared" si="10"/>
        <v>246529</v>
      </c>
      <c r="E508" s="2">
        <f t="shared" si="10"/>
        <v>81632</v>
      </c>
      <c r="F508" s="2">
        <f t="shared" si="10"/>
        <v>191598</v>
      </c>
      <c r="G508" s="2">
        <f t="shared" si="10"/>
        <v>1607</v>
      </c>
      <c r="H508" s="2">
        <f t="shared" si="10"/>
        <v>1679.37</v>
      </c>
    </row>
    <row r="509" spans="1:8" hidden="1" outlineLevel="1" x14ac:dyDescent="0.25">
      <c r="A509" s="1"/>
      <c r="B509" s="4">
        <v>2002</v>
      </c>
      <c r="C509" s="2">
        <f t="shared" ref="C509:H509" si="11">MAX(C193,C208,C213,C218,C223,C228,C233,C238,C243,C248,C253,C258,C268,C273,C278,C283,C288,C296,C298,C303,C308,C313,C318,C323,C328,C343,C348,C353,C358,C363)</f>
        <v>118905</v>
      </c>
      <c r="D509" s="2">
        <f t="shared" si="11"/>
        <v>296240</v>
      </c>
      <c r="E509" s="2">
        <f t="shared" si="11"/>
        <v>90102</v>
      </c>
      <c r="F509" s="2">
        <f t="shared" si="11"/>
        <v>189061</v>
      </c>
      <c r="G509" s="2">
        <f t="shared" si="11"/>
        <v>1567</v>
      </c>
      <c r="H509" s="2">
        <f t="shared" si="11"/>
        <v>1637.77</v>
      </c>
    </row>
    <row r="510" spans="1:8" hidden="1" outlineLevel="1" x14ac:dyDescent="0.25">
      <c r="A510" s="1"/>
      <c r="B510" s="4">
        <v>2003</v>
      </c>
      <c r="C510" s="2">
        <f t="shared" ref="C510:H512" si="12">MAX(C194,C209,C214,C219,C224,C229,C234,C239,C244,C249,C254,C259,C269,C274,C279,C284,C289,C292,C299,C304,C309,C314,C319,C324,C329,C344,C349,C354,C359,C364)</f>
        <v>120324</v>
      </c>
      <c r="D510" s="2">
        <f t="shared" si="12"/>
        <v>300253</v>
      </c>
      <c r="E510" s="2">
        <f t="shared" si="12"/>
        <v>78659</v>
      </c>
      <c r="F510" s="2">
        <f t="shared" si="12"/>
        <v>159404</v>
      </c>
      <c r="G510" s="2">
        <f t="shared" si="12"/>
        <v>1884</v>
      </c>
      <c r="H510" s="2">
        <f t="shared" si="12"/>
        <v>1481.16</v>
      </c>
    </row>
    <row r="511" spans="1:8" hidden="1" outlineLevel="1" x14ac:dyDescent="0.25">
      <c r="A511" s="1"/>
      <c r="B511" s="4">
        <v>2004</v>
      </c>
      <c r="C511" s="2">
        <f t="shared" si="12"/>
        <v>134565</v>
      </c>
      <c r="D511" s="2">
        <f t="shared" si="12"/>
        <v>306355</v>
      </c>
      <c r="E511" s="2">
        <f t="shared" si="12"/>
        <v>108177</v>
      </c>
      <c r="F511" s="2">
        <f t="shared" si="12"/>
        <v>182262</v>
      </c>
      <c r="G511" s="2">
        <f t="shared" si="12"/>
        <v>1879</v>
      </c>
      <c r="H511" s="2">
        <f t="shared" si="12"/>
        <v>1571.7</v>
      </c>
    </row>
    <row r="512" spans="1:8" hidden="1" outlineLevel="1" x14ac:dyDescent="0.25">
      <c r="A512" s="79"/>
      <c r="B512" s="80">
        <v>2005</v>
      </c>
      <c r="C512" s="2">
        <f t="shared" si="12"/>
        <v>153335</v>
      </c>
      <c r="D512" s="2">
        <f t="shared" si="12"/>
        <v>420905</v>
      </c>
      <c r="E512" s="2">
        <f t="shared" si="12"/>
        <v>100959</v>
      </c>
      <c r="F512" s="2">
        <f t="shared" si="12"/>
        <v>205973</v>
      </c>
      <c r="G512" s="2">
        <f t="shared" si="12"/>
        <v>2044</v>
      </c>
      <c r="H512" s="2">
        <f t="shared" si="12"/>
        <v>1538.05</v>
      </c>
    </row>
    <row r="513" spans="1:8" hidden="1" outlineLevel="1" x14ac:dyDescent="0.25">
      <c r="A513" s="1" t="s">
        <v>14</v>
      </c>
      <c r="B513" s="6">
        <v>2001</v>
      </c>
      <c r="C513" s="2">
        <f t="shared" ref="C513:H513" si="13">MAX(C367,C372,C377,C382,C387,C392,C397,C402,C412,C417,C422,C427,C432,C437,C442,C447,C452,C457,C46)</f>
        <v>136779</v>
      </c>
      <c r="D513" s="2">
        <f t="shared" si="13"/>
        <v>221090</v>
      </c>
      <c r="E513" s="2">
        <f t="shared" si="13"/>
        <v>101063</v>
      </c>
      <c r="F513" s="2">
        <f t="shared" si="13"/>
        <v>163359</v>
      </c>
      <c r="G513" s="2">
        <f t="shared" si="13"/>
        <v>1353</v>
      </c>
      <c r="H513" s="2">
        <f t="shared" si="13"/>
        <v>1479.49</v>
      </c>
    </row>
    <row r="514" spans="1:8" hidden="1" outlineLevel="1" x14ac:dyDescent="0.25">
      <c r="A514" s="1"/>
      <c r="B514" s="4">
        <v>2002</v>
      </c>
      <c r="C514" s="2">
        <f t="shared" ref="C514:H517" si="14">MAX(C368,C373,C378,C383,C388,C393,C398,C403,C413,C418,C423,C428,C433,C438,C443,C448,C453,C458,C463)</f>
        <v>125172</v>
      </c>
      <c r="D514" s="2">
        <f t="shared" si="14"/>
        <v>176435</v>
      </c>
      <c r="E514" s="2">
        <f t="shared" si="14"/>
        <v>92106</v>
      </c>
      <c r="F514" s="2">
        <f t="shared" si="14"/>
        <v>129827</v>
      </c>
      <c r="G514" s="2">
        <f t="shared" si="14"/>
        <v>1380</v>
      </c>
      <c r="H514" s="2">
        <f t="shared" si="14"/>
        <v>1534.5</v>
      </c>
    </row>
    <row r="515" spans="1:8" hidden="1" outlineLevel="1" x14ac:dyDescent="0.25">
      <c r="A515" s="1"/>
      <c r="B515" s="4">
        <v>2003</v>
      </c>
      <c r="C515" s="2">
        <f t="shared" si="14"/>
        <v>102879</v>
      </c>
      <c r="D515" s="2">
        <f t="shared" si="14"/>
        <v>159266</v>
      </c>
      <c r="E515" s="2">
        <f t="shared" si="14"/>
        <v>67070</v>
      </c>
      <c r="F515" s="2">
        <f t="shared" si="14"/>
        <v>119961</v>
      </c>
      <c r="G515" s="2">
        <f t="shared" si="14"/>
        <v>1534</v>
      </c>
      <c r="H515" s="2">
        <f t="shared" si="14"/>
        <v>1384.38</v>
      </c>
    </row>
    <row r="516" spans="1:8" hidden="1" outlineLevel="1" x14ac:dyDescent="0.25">
      <c r="A516" s="1"/>
      <c r="B516" s="4">
        <v>2004</v>
      </c>
      <c r="C516" s="2">
        <f t="shared" si="14"/>
        <v>91901</v>
      </c>
      <c r="D516" s="2">
        <f t="shared" si="14"/>
        <v>167018</v>
      </c>
      <c r="E516" s="2">
        <f t="shared" si="14"/>
        <v>68814</v>
      </c>
      <c r="F516" s="2">
        <f t="shared" si="14"/>
        <v>125363</v>
      </c>
      <c r="G516" s="2">
        <f t="shared" si="14"/>
        <v>1336</v>
      </c>
      <c r="H516" s="2">
        <f t="shared" si="14"/>
        <v>1563.36</v>
      </c>
    </row>
    <row r="517" spans="1:8" hidden="1" outlineLevel="1" x14ac:dyDescent="0.25">
      <c r="A517" s="79"/>
      <c r="B517" s="80">
        <v>2005</v>
      </c>
      <c r="C517" s="2">
        <f t="shared" si="14"/>
        <v>178291</v>
      </c>
      <c r="D517" s="2">
        <f t="shared" si="14"/>
        <v>297006</v>
      </c>
      <c r="E517" s="2">
        <f t="shared" si="14"/>
        <v>121775</v>
      </c>
      <c r="F517" s="2">
        <f t="shared" si="14"/>
        <v>202859</v>
      </c>
      <c r="G517" s="2">
        <f t="shared" si="14"/>
        <v>1464</v>
      </c>
      <c r="H517" s="2">
        <f t="shared" si="14"/>
        <v>1643.91</v>
      </c>
    </row>
    <row r="518" spans="1:8" hidden="1" outlineLevel="1" x14ac:dyDescent="0.25">
      <c r="A518" s="1" t="s">
        <v>14</v>
      </c>
      <c r="B518" s="78">
        <v>2001</v>
      </c>
      <c r="C518" s="2">
        <f t="shared" ref="C518:H522" si="15">MAX(C503,C508,C513)</f>
        <v>1021400</v>
      </c>
      <c r="D518" s="2">
        <f t="shared" si="15"/>
        <v>1769627</v>
      </c>
      <c r="E518" s="2">
        <f t="shared" si="15"/>
        <v>179432</v>
      </c>
      <c r="F518" s="2">
        <f t="shared" si="15"/>
        <v>358495</v>
      </c>
      <c r="G518" s="2">
        <f t="shared" si="15"/>
        <v>8452</v>
      </c>
      <c r="H518" s="2">
        <f t="shared" si="15"/>
        <v>1940.68</v>
      </c>
    </row>
    <row r="519" spans="1:8" hidden="1" outlineLevel="1" x14ac:dyDescent="0.25">
      <c r="A519" s="1" t="s">
        <v>14</v>
      </c>
      <c r="B519" s="78">
        <v>2002</v>
      </c>
      <c r="C519" s="2">
        <f t="shared" si="15"/>
        <v>727191</v>
      </c>
      <c r="D519" s="2">
        <f t="shared" si="15"/>
        <v>1628646</v>
      </c>
      <c r="E519" s="2">
        <f t="shared" si="15"/>
        <v>170069</v>
      </c>
      <c r="F519" s="2">
        <f t="shared" si="15"/>
        <v>360006</v>
      </c>
      <c r="G519" s="2">
        <f t="shared" si="15"/>
        <v>7637</v>
      </c>
      <c r="H519" s="2">
        <f t="shared" si="15"/>
        <v>2218.7600000000002</v>
      </c>
    </row>
    <row r="520" spans="1:8" hidden="1" outlineLevel="1" x14ac:dyDescent="0.25">
      <c r="A520" s="1" t="s">
        <v>14</v>
      </c>
      <c r="B520" s="78">
        <v>2003</v>
      </c>
      <c r="C520" s="2">
        <f t="shared" si="15"/>
        <v>686001</v>
      </c>
      <c r="D520" s="2">
        <f t="shared" si="15"/>
        <v>1417152</v>
      </c>
      <c r="E520" s="2">
        <f t="shared" si="15"/>
        <v>217213</v>
      </c>
      <c r="F520" s="2">
        <f t="shared" si="15"/>
        <v>419330</v>
      </c>
      <c r="G520" s="2">
        <f t="shared" si="15"/>
        <v>7046</v>
      </c>
      <c r="H520" s="2">
        <f t="shared" si="15"/>
        <v>2263.98</v>
      </c>
    </row>
    <row r="521" spans="1:8" hidden="1" outlineLevel="1" x14ac:dyDescent="0.25">
      <c r="A521" s="1" t="s">
        <v>14</v>
      </c>
      <c r="B521" s="78">
        <v>2004</v>
      </c>
      <c r="C521" s="2">
        <f t="shared" si="15"/>
        <v>779601</v>
      </c>
      <c r="D521" s="2">
        <f t="shared" si="15"/>
        <v>1541429</v>
      </c>
      <c r="E521" s="2">
        <f t="shared" si="15"/>
        <v>162194</v>
      </c>
      <c r="F521" s="2">
        <f t="shared" si="15"/>
        <v>411086</v>
      </c>
      <c r="G521" s="2">
        <f t="shared" si="15"/>
        <v>6910</v>
      </c>
      <c r="H521" s="2">
        <f t="shared" si="15"/>
        <v>1872.67</v>
      </c>
    </row>
    <row r="522" spans="1:8" hidden="1" outlineLevel="1" x14ac:dyDescent="0.25">
      <c r="A522" s="1" t="s">
        <v>14</v>
      </c>
      <c r="B522" s="78">
        <v>2005</v>
      </c>
      <c r="C522" s="2">
        <f t="shared" si="15"/>
        <v>919183</v>
      </c>
      <c r="D522" s="2">
        <f t="shared" si="15"/>
        <v>1873052</v>
      </c>
      <c r="E522" s="2">
        <f t="shared" si="15"/>
        <v>163469</v>
      </c>
      <c r="F522" s="2">
        <f t="shared" si="15"/>
        <v>411171</v>
      </c>
      <c r="G522" s="2">
        <f t="shared" si="15"/>
        <v>6905</v>
      </c>
      <c r="H522" s="2">
        <f t="shared" si="15"/>
        <v>1947.17</v>
      </c>
    </row>
    <row r="523" spans="1:8" hidden="1" outlineLevel="1" x14ac:dyDescent="0.25">
      <c r="A523" s="1"/>
      <c r="B523" s="3"/>
      <c r="C523" s="2"/>
      <c r="D523" s="2"/>
      <c r="E523" s="2"/>
      <c r="F523" s="2"/>
      <c r="G523" s="2"/>
      <c r="H523" s="2"/>
    </row>
    <row r="524" spans="1:8" collapsed="1" x14ac:dyDescent="0.25">
      <c r="A524" s="1"/>
      <c r="B524" s="3"/>
      <c r="C524" s="2"/>
      <c r="D524" s="2"/>
      <c r="E524" s="2"/>
      <c r="F524" s="2"/>
      <c r="G524" s="2"/>
      <c r="H524" s="2"/>
    </row>
    <row r="525" spans="1:8" x14ac:dyDescent="0.25">
      <c r="A525" s="76"/>
      <c r="B525" s="76"/>
      <c r="C525" s="76"/>
      <c r="D525" s="76"/>
      <c r="E525" s="76"/>
      <c r="F525" s="76"/>
      <c r="G525" s="76"/>
      <c r="H525" s="76"/>
    </row>
  </sheetData>
  <mergeCells count="7">
    <mergeCell ref="A467:H467"/>
    <mergeCell ref="A4:A6"/>
    <mergeCell ref="B4:B6"/>
    <mergeCell ref="C4:D4"/>
    <mergeCell ref="E4:F4"/>
    <mergeCell ref="G4:G6"/>
    <mergeCell ref="H4:H6"/>
  </mergeCells>
  <hyperlinks>
    <hyperlink ref="H468" r:id="rId1" location="!/view/sk/VBD_SK_WIN/st3002rr/v_st3002rr_00_00_00_sk"/>
    <hyperlink ref="K2:L2" location="Obsah_Contents!A1" display="Obsah / Contents"/>
  </hyperlink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2"/>
  <headerFooter>
    <oddFooter>&amp;C&amp;N /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27"/>
  <sheetViews>
    <sheetView showGridLines="0" showOutlineSymbols="0" zoomScaleNormal="100" zoomScaleSheetLayoutView="100" workbookViewId="0">
      <pane xSplit="2" ySplit="7" topLeftCell="C401" activePane="bottomRight" state="frozen"/>
      <selection activeCell="I35" sqref="I35"/>
      <selection pane="topRight" activeCell="I35" sqref="I35"/>
      <selection pane="bottomLeft" activeCell="I35" sqref="I35"/>
      <selection pane="bottomRight" activeCell="C4" sqref="C4:G4"/>
    </sheetView>
  </sheetViews>
  <sheetFormatPr defaultColWidth="10.33203125" defaultRowHeight="12.6" customHeight="1" outlineLevelRow="1" x14ac:dyDescent="0.2"/>
  <cols>
    <col min="1" max="1" width="17.5546875" style="1" customWidth="1"/>
    <col min="2" max="2" width="4.44140625" style="2" bestFit="1" customWidth="1"/>
    <col min="3" max="7" width="11.109375" style="2" customWidth="1"/>
    <col min="8" max="8" width="11.109375" style="303" customWidth="1"/>
    <col min="9" max="9" width="10.33203125" style="2"/>
    <col min="10" max="10" width="8.44140625" style="2" customWidth="1"/>
    <col min="11" max="11" width="7.5546875" style="2" customWidth="1"/>
    <col min="12" max="12" width="8" style="2" customWidth="1"/>
    <col min="13" max="13" width="10.88671875" style="2" customWidth="1"/>
    <col min="14" max="14" width="8.6640625" style="2" customWidth="1"/>
    <col min="15" max="15" width="10.33203125" style="303" customWidth="1"/>
    <col min="16" max="21" width="3.109375" style="2" customWidth="1"/>
    <col min="22" max="16384" width="10.33203125" style="2"/>
  </cols>
  <sheetData>
    <row r="1" spans="1:20" s="213" customFormat="1" ht="13.8" x14ac:dyDescent="0.25">
      <c r="A1" s="210" t="s">
        <v>16</v>
      </c>
      <c r="B1" s="11"/>
      <c r="C1" s="211"/>
      <c r="D1" s="211"/>
      <c r="E1" s="211"/>
      <c r="F1" s="211"/>
      <c r="G1" s="211"/>
      <c r="H1" s="212" t="s">
        <v>17</v>
      </c>
      <c r="J1" s="211"/>
      <c r="K1" s="211"/>
      <c r="L1" s="211"/>
      <c r="M1" s="211"/>
      <c r="N1" s="211"/>
      <c r="O1" s="214"/>
    </row>
    <row r="2" spans="1:20" s="213" customFormat="1" ht="13.8" x14ac:dyDescent="0.25">
      <c r="A2" s="213" t="s">
        <v>150</v>
      </c>
      <c r="G2" s="210"/>
      <c r="H2" s="215"/>
      <c r="I2" s="216"/>
      <c r="K2" s="434" t="s">
        <v>1412</v>
      </c>
      <c r="L2" s="434"/>
      <c r="N2" s="210"/>
      <c r="O2" s="217"/>
    </row>
    <row r="3" spans="1:20" s="218" customFormat="1" ht="14.4" thickBot="1" x14ac:dyDescent="0.3">
      <c r="A3" s="218" t="s">
        <v>151</v>
      </c>
      <c r="G3" s="219"/>
      <c r="H3" s="220"/>
      <c r="I3" s="220"/>
      <c r="K3"/>
      <c r="L3"/>
      <c r="N3" s="219"/>
      <c r="O3" s="220"/>
    </row>
    <row r="4" spans="1:20" s="222" customFormat="1" ht="24" customHeight="1" collapsed="1" x14ac:dyDescent="0.25">
      <c r="A4" s="499" t="s">
        <v>27</v>
      </c>
      <c r="B4" s="502" t="s">
        <v>15</v>
      </c>
      <c r="C4" s="511" t="s">
        <v>152</v>
      </c>
      <c r="D4" s="512"/>
      <c r="E4" s="512"/>
      <c r="F4" s="512"/>
      <c r="G4" s="513"/>
      <c r="H4" s="514" t="s">
        <v>153</v>
      </c>
      <c r="I4" s="221"/>
      <c r="J4" s="505"/>
      <c r="K4" s="505"/>
      <c r="L4" s="505"/>
      <c r="M4" s="505"/>
      <c r="N4" s="505"/>
      <c r="O4" s="506"/>
      <c r="P4" s="221"/>
      <c r="Q4" s="221"/>
      <c r="R4" s="221"/>
      <c r="S4" s="221"/>
      <c r="T4" s="221"/>
    </row>
    <row r="5" spans="1:20" s="222" customFormat="1" ht="11.25" customHeight="1" x14ac:dyDescent="0.25">
      <c r="A5" s="500"/>
      <c r="B5" s="503"/>
      <c r="C5" s="507" t="s">
        <v>154</v>
      </c>
      <c r="D5" s="223" t="s">
        <v>155</v>
      </c>
      <c r="E5" s="224" t="s">
        <v>156</v>
      </c>
      <c r="F5" s="225" t="s">
        <v>157</v>
      </c>
      <c r="G5" s="507" t="s">
        <v>158</v>
      </c>
      <c r="H5" s="515"/>
      <c r="I5" s="221"/>
      <c r="J5" s="509"/>
      <c r="K5" s="226"/>
      <c r="L5" s="227"/>
      <c r="M5" s="228"/>
      <c r="N5" s="509"/>
      <c r="O5" s="506"/>
      <c r="P5" s="221"/>
      <c r="Q5" s="221"/>
      <c r="R5" s="221"/>
      <c r="S5" s="221"/>
      <c r="T5" s="221"/>
    </row>
    <row r="6" spans="1:20" s="236" customFormat="1" ht="22.5" customHeight="1" x14ac:dyDescent="0.2">
      <c r="A6" s="500"/>
      <c r="B6" s="503"/>
      <c r="C6" s="508"/>
      <c r="D6" s="229"/>
      <c r="E6" s="230"/>
      <c r="F6" s="231" t="s">
        <v>159</v>
      </c>
      <c r="G6" s="508"/>
      <c r="H6" s="515"/>
      <c r="I6" s="232"/>
      <c r="J6" s="509"/>
      <c r="K6" s="226"/>
      <c r="L6" s="227"/>
      <c r="M6" s="233"/>
      <c r="N6" s="509"/>
      <c r="O6" s="506"/>
      <c r="P6" s="234"/>
      <c r="Q6" s="234"/>
      <c r="R6" s="234"/>
      <c r="S6" s="234"/>
      <c r="T6" s="235"/>
    </row>
    <row r="7" spans="1:20" s="240" customFormat="1" ht="36.75" customHeight="1" thickBot="1" x14ac:dyDescent="0.25">
      <c r="A7" s="501"/>
      <c r="B7" s="504"/>
      <c r="C7" s="237" t="s">
        <v>160</v>
      </c>
      <c r="D7" s="238" t="s">
        <v>161</v>
      </c>
      <c r="E7" s="237" t="s">
        <v>162</v>
      </c>
      <c r="F7" s="238" t="s">
        <v>163</v>
      </c>
      <c r="G7" s="237" t="s">
        <v>164</v>
      </c>
      <c r="H7" s="239" t="s">
        <v>165</v>
      </c>
      <c r="J7" s="241"/>
      <c r="K7" s="242"/>
      <c r="L7" s="241"/>
      <c r="M7" s="242"/>
      <c r="N7" s="241"/>
      <c r="O7" s="243"/>
      <c r="P7" s="244"/>
      <c r="Q7" s="244"/>
      <c r="R7" s="244"/>
      <c r="S7" s="244"/>
      <c r="T7" s="245"/>
    </row>
    <row r="8" spans="1:20" s="250" customFormat="1" ht="12.6" customHeight="1" x14ac:dyDescent="0.25">
      <c r="A8" s="14" t="s">
        <v>23</v>
      </c>
      <c r="B8" s="246" t="s">
        <v>24</v>
      </c>
      <c r="C8" s="247">
        <v>74789</v>
      </c>
      <c r="D8" s="248">
        <v>22055</v>
      </c>
      <c r="E8" s="248">
        <v>19071</v>
      </c>
      <c r="F8" s="248" t="s">
        <v>166</v>
      </c>
      <c r="G8" s="248">
        <v>77773</v>
      </c>
      <c r="H8" s="249" t="s">
        <v>167</v>
      </c>
      <c r="J8" s="251"/>
      <c r="K8" s="251"/>
      <c r="L8" s="251"/>
      <c r="M8" s="251"/>
      <c r="N8" s="251"/>
      <c r="O8" s="252"/>
    </row>
    <row r="9" spans="1:20" s="250" customFormat="1" ht="12.6" customHeight="1" x14ac:dyDescent="0.25">
      <c r="A9" s="19"/>
      <c r="B9" s="253" t="s">
        <v>25</v>
      </c>
      <c r="C9" s="254">
        <v>77629</v>
      </c>
      <c r="D9" s="255">
        <v>21516</v>
      </c>
      <c r="E9" s="255">
        <v>20171</v>
      </c>
      <c r="F9" s="255" t="s">
        <v>168</v>
      </c>
      <c r="G9" s="255">
        <v>78974</v>
      </c>
      <c r="H9" s="256" t="s">
        <v>169</v>
      </c>
      <c r="J9" s="251"/>
      <c r="K9" s="251"/>
      <c r="L9" s="251"/>
      <c r="M9" s="251"/>
      <c r="N9" s="251"/>
      <c r="O9" s="252"/>
    </row>
    <row r="10" spans="1:20" s="250" customFormat="1" ht="12.6" customHeight="1" x14ac:dyDescent="0.25">
      <c r="A10" s="19"/>
      <c r="B10" s="253" t="s">
        <v>26</v>
      </c>
      <c r="C10" s="254">
        <v>78085</v>
      </c>
      <c r="D10" s="255">
        <v>19744</v>
      </c>
      <c r="E10" s="255">
        <v>21490</v>
      </c>
      <c r="F10" s="255" t="s">
        <v>170</v>
      </c>
      <c r="G10" s="255">
        <v>76339</v>
      </c>
      <c r="H10" s="256" t="s">
        <v>171</v>
      </c>
      <c r="J10" s="257"/>
      <c r="K10" s="257"/>
      <c r="L10" s="257"/>
      <c r="M10" s="257"/>
      <c r="N10" s="257"/>
      <c r="O10" s="258"/>
    </row>
    <row r="11" spans="1:20" s="250" customFormat="1" ht="12.6" customHeight="1" x14ac:dyDescent="0.25">
      <c r="A11" s="19"/>
      <c r="B11" s="253" t="s">
        <v>112</v>
      </c>
      <c r="C11" s="254">
        <v>76099</v>
      </c>
      <c r="D11" s="255">
        <v>24497</v>
      </c>
      <c r="E11" s="255">
        <v>20649</v>
      </c>
      <c r="F11" s="255" t="s">
        <v>172</v>
      </c>
      <c r="G11" s="255">
        <v>79947</v>
      </c>
      <c r="H11" s="256" t="s">
        <v>173</v>
      </c>
      <c r="J11" s="257"/>
      <c r="K11" s="257"/>
      <c r="L11" s="257"/>
      <c r="M11" s="257"/>
      <c r="N11" s="257"/>
      <c r="O11" s="258"/>
    </row>
    <row r="12" spans="1:20" s="250" customFormat="1" ht="12.6" customHeight="1" x14ac:dyDescent="0.25">
      <c r="A12" s="19"/>
      <c r="B12" s="259" t="s">
        <v>113</v>
      </c>
      <c r="C12" s="260">
        <v>79901</v>
      </c>
      <c r="D12" s="261">
        <v>20608</v>
      </c>
      <c r="E12" s="261">
        <v>20220</v>
      </c>
      <c r="F12" s="261" t="s">
        <v>174</v>
      </c>
      <c r="G12" s="261">
        <v>80289</v>
      </c>
      <c r="H12" s="262" t="s">
        <v>175</v>
      </c>
      <c r="J12" s="257"/>
      <c r="K12" s="257"/>
      <c r="L12" s="257"/>
      <c r="M12" s="257"/>
      <c r="N12" s="257"/>
      <c r="O12" s="258"/>
    </row>
    <row r="13" spans="1:20" s="250" customFormat="1" ht="12.6" customHeight="1" x14ac:dyDescent="0.25">
      <c r="A13" s="25" t="s">
        <v>0</v>
      </c>
      <c r="B13" s="263" t="s">
        <v>24</v>
      </c>
      <c r="C13" s="264">
        <v>18486</v>
      </c>
      <c r="D13" s="265">
        <v>5108</v>
      </c>
      <c r="E13" s="265">
        <v>5978</v>
      </c>
      <c r="F13" s="265" t="s">
        <v>176</v>
      </c>
      <c r="G13" s="265">
        <v>17616</v>
      </c>
      <c r="H13" s="266" t="s">
        <v>177</v>
      </c>
      <c r="J13" s="251"/>
      <c r="K13" s="251"/>
      <c r="L13" s="251"/>
      <c r="M13" s="251"/>
      <c r="N13" s="251"/>
      <c r="O13" s="252"/>
    </row>
    <row r="14" spans="1:20" s="250" customFormat="1" ht="12.6" customHeight="1" x14ac:dyDescent="0.25">
      <c r="A14" s="30"/>
      <c r="B14" s="263" t="s">
        <v>25</v>
      </c>
      <c r="C14" s="264">
        <v>17701</v>
      </c>
      <c r="D14" s="265">
        <v>5771</v>
      </c>
      <c r="E14" s="265">
        <v>5770</v>
      </c>
      <c r="F14" s="265" t="s">
        <v>178</v>
      </c>
      <c r="G14" s="265">
        <v>17702</v>
      </c>
      <c r="H14" s="266" t="s">
        <v>179</v>
      </c>
      <c r="J14" s="251"/>
      <c r="K14" s="251"/>
      <c r="L14" s="251"/>
      <c r="M14" s="251"/>
      <c r="N14" s="251"/>
      <c r="O14" s="252"/>
    </row>
    <row r="15" spans="1:20" s="250" customFormat="1" ht="12.6" customHeight="1" x14ac:dyDescent="0.25">
      <c r="A15" s="35"/>
      <c r="B15" s="267" t="s">
        <v>26</v>
      </c>
      <c r="C15" s="264">
        <v>17711</v>
      </c>
      <c r="D15" s="265">
        <v>4300</v>
      </c>
      <c r="E15" s="265">
        <v>5776</v>
      </c>
      <c r="F15" s="265" t="s">
        <v>180</v>
      </c>
      <c r="G15" s="265">
        <v>16235</v>
      </c>
      <c r="H15" s="266" t="s">
        <v>181</v>
      </c>
      <c r="J15" s="251"/>
      <c r="K15" s="251"/>
      <c r="L15" s="251"/>
      <c r="M15" s="251"/>
      <c r="N15" s="251"/>
      <c r="O15" s="252"/>
    </row>
    <row r="16" spans="1:20" s="250" customFormat="1" ht="12.6" customHeight="1" x14ac:dyDescent="0.25">
      <c r="A16" s="30"/>
      <c r="B16" s="263" t="s">
        <v>112</v>
      </c>
      <c r="C16" s="264">
        <v>16237</v>
      </c>
      <c r="D16" s="265">
        <v>5325</v>
      </c>
      <c r="E16" s="265">
        <v>4819</v>
      </c>
      <c r="F16" s="265" t="s">
        <v>182</v>
      </c>
      <c r="G16" s="265">
        <v>16743</v>
      </c>
      <c r="H16" s="266" t="s">
        <v>183</v>
      </c>
      <c r="J16" s="251"/>
      <c r="K16" s="251"/>
      <c r="L16" s="251"/>
      <c r="M16" s="251"/>
      <c r="N16" s="251"/>
      <c r="O16" s="252"/>
    </row>
    <row r="17" spans="1:21" s="250" customFormat="1" ht="12.6" customHeight="1" x14ac:dyDescent="0.25">
      <c r="A17" s="37"/>
      <c r="B17" s="263" t="s">
        <v>113</v>
      </c>
      <c r="C17" s="264">
        <v>16885</v>
      </c>
      <c r="D17" s="265">
        <v>3964</v>
      </c>
      <c r="E17" s="265">
        <v>4394</v>
      </c>
      <c r="F17" s="265" t="s">
        <v>184</v>
      </c>
      <c r="G17" s="265">
        <v>16455</v>
      </c>
      <c r="H17" s="266" t="s">
        <v>185</v>
      </c>
      <c r="J17" s="251"/>
      <c r="K17" s="251"/>
      <c r="L17" s="251"/>
      <c r="M17" s="251"/>
      <c r="N17" s="251"/>
      <c r="O17" s="252"/>
    </row>
    <row r="18" spans="1:21" s="250" customFormat="1" ht="12.6" customHeight="1" x14ac:dyDescent="0.25">
      <c r="A18" s="446" t="s">
        <v>1</v>
      </c>
      <c r="B18" s="268" t="s">
        <v>24</v>
      </c>
      <c r="C18" s="458">
        <v>18486</v>
      </c>
      <c r="D18" s="459">
        <v>5108</v>
      </c>
      <c r="E18" s="459">
        <v>5978</v>
      </c>
      <c r="F18" s="459" t="s">
        <v>176</v>
      </c>
      <c r="G18" s="460">
        <v>17616</v>
      </c>
      <c r="H18" s="461" t="s">
        <v>177</v>
      </c>
      <c r="J18" s="269"/>
      <c r="K18" s="269"/>
      <c r="L18" s="269"/>
      <c r="M18" s="269"/>
      <c r="N18" s="269"/>
      <c r="O18" s="270"/>
    </row>
    <row r="19" spans="1:21" s="250" customFormat="1" ht="12.6" customHeight="1" x14ac:dyDescent="0.25">
      <c r="A19" s="451"/>
      <c r="B19" s="271" t="s">
        <v>25</v>
      </c>
      <c r="C19" s="462">
        <v>17701</v>
      </c>
      <c r="D19" s="463">
        <v>5771</v>
      </c>
      <c r="E19" s="463">
        <v>5770</v>
      </c>
      <c r="F19" s="463" t="s">
        <v>178</v>
      </c>
      <c r="G19" s="463">
        <v>17702</v>
      </c>
      <c r="H19" s="464" t="s">
        <v>179</v>
      </c>
      <c r="J19" s="269"/>
      <c r="K19" s="269"/>
      <c r="L19" s="269"/>
      <c r="M19" s="269"/>
      <c r="N19" s="269"/>
      <c r="O19" s="270"/>
    </row>
    <row r="20" spans="1:21" s="250" customFormat="1" ht="12.6" customHeight="1" x14ac:dyDescent="0.25">
      <c r="A20" s="451"/>
      <c r="B20" s="271" t="s">
        <v>26</v>
      </c>
      <c r="C20" s="462">
        <v>17711</v>
      </c>
      <c r="D20" s="463">
        <v>4300</v>
      </c>
      <c r="E20" s="463">
        <v>5776</v>
      </c>
      <c r="F20" s="463" t="s">
        <v>180</v>
      </c>
      <c r="G20" s="463">
        <v>16235</v>
      </c>
      <c r="H20" s="464" t="s">
        <v>181</v>
      </c>
      <c r="J20" s="269"/>
      <c r="K20" s="269"/>
      <c r="L20" s="269"/>
      <c r="M20" s="269"/>
      <c r="N20" s="269"/>
      <c r="O20" s="270"/>
    </row>
    <row r="21" spans="1:21" s="250" customFormat="1" ht="12.6" customHeight="1" x14ac:dyDescent="0.25">
      <c r="A21" s="451"/>
      <c r="B21" s="271" t="s">
        <v>112</v>
      </c>
      <c r="C21" s="462">
        <v>16237</v>
      </c>
      <c r="D21" s="463">
        <v>5325</v>
      </c>
      <c r="E21" s="463">
        <v>4819</v>
      </c>
      <c r="F21" s="463" t="s">
        <v>182</v>
      </c>
      <c r="G21" s="463">
        <v>16743</v>
      </c>
      <c r="H21" s="464" t="s">
        <v>183</v>
      </c>
      <c r="J21" s="269"/>
      <c r="K21" s="269"/>
      <c r="L21" s="269"/>
      <c r="M21" s="269"/>
      <c r="N21" s="269"/>
      <c r="O21" s="270"/>
    </row>
    <row r="22" spans="1:21" s="250" customFormat="1" ht="12.6" customHeight="1" x14ac:dyDescent="0.25">
      <c r="A22" s="451"/>
      <c r="B22" s="271" t="s">
        <v>113</v>
      </c>
      <c r="C22" s="462">
        <v>16885</v>
      </c>
      <c r="D22" s="463">
        <v>3964</v>
      </c>
      <c r="E22" s="463">
        <v>4394</v>
      </c>
      <c r="F22" s="463" t="s">
        <v>184</v>
      </c>
      <c r="G22" s="463">
        <v>16455</v>
      </c>
      <c r="H22" s="464" t="s">
        <v>185</v>
      </c>
      <c r="J22" s="269"/>
      <c r="K22" s="269"/>
      <c r="L22" s="269"/>
      <c r="M22" s="269"/>
      <c r="N22" s="269"/>
      <c r="O22" s="270"/>
    </row>
    <row r="23" spans="1:21" s="276" customFormat="1" ht="12.6" customHeight="1" x14ac:dyDescent="0.25">
      <c r="A23" s="45" t="s">
        <v>28</v>
      </c>
      <c r="B23" s="272" t="s">
        <v>24</v>
      </c>
      <c r="C23" s="273">
        <v>984</v>
      </c>
      <c r="D23" s="274">
        <v>51</v>
      </c>
      <c r="E23" s="274">
        <v>143</v>
      </c>
      <c r="F23" s="274" t="s">
        <v>186</v>
      </c>
      <c r="G23" s="274">
        <v>892</v>
      </c>
      <c r="H23" s="275" t="s">
        <v>187</v>
      </c>
      <c r="J23" s="269"/>
      <c r="K23" s="269"/>
      <c r="L23" s="269"/>
      <c r="M23" s="269"/>
      <c r="N23" s="269"/>
      <c r="O23" s="270"/>
      <c r="P23" s="250"/>
      <c r="Q23" s="250"/>
      <c r="R23" s="250"/>
      <c r="S23" s="250"/>
      <c r="T23" s="250"/>
      <c r="U23" s="250"/>
    </row>
    <row r="24" spans="1:21" s="276" customFormat="1" ht="12.6" customHeight="1" x14ac:dyDescent="0.25">
      <c r="A24" s="48"/>
      <c r="B24" s="277" t="s">
        <v>25</v>
      </c>
      <c r="C24" s="278">
        <v>892</v>
      </c>
      <c r="D24" s="279">
        <v>88</v>
      </c>
      <c r="E24" s="279">
        <v>82</v>
      </c>
      <c r="F24" s="279" t="s">
        <v>188</v>
      </c>
      <c r="G24" s="279">
        <v>898</v>
      </c>
      <c r="H24" s="280" t="s">
        <v>189</v>
      </c>
      <c r="J24" s="269"/>
      <c r="K24" s="269"/>
      <c r="L24" s="269"/>
      <c r="M24" s="269"/>
      <c r="N24" s="269"/>
      <c r="O24" s="270"/>
      <c r="P24" s="250"/>
      <c r="Q24" s="250"/>
      <c r="R24" s="250"/>
      <c r="S24" s="250"/>
      <c r="T24" s="250"/>
      <c r="U24" s="250"/>
    </row>
    <row r="25" spans="1:21" s="276" customFormat="1" ht="12.6" customHeight="1" x14ac:dyDescent="0.25">
      <c r="A25" s="48"/>
      <c r="B25" s="277" t="s">
        <v>26</v>
      </c>
      <c r="C25" s="278">
        <v>898</v>
      </c>
      <c r="D25" s="279">
        <v>53</v>
      </c>
      <c r="E25" s="279">
        <v>59</v>
      </c>
      <c r="F25" s="279" t="s">
        <v>190</v>
      </c>
      <c r="G25" s="279">
        <v>892</v>
      </c>
      <c r="H25" s="280" t="s">
        <v>191</v>
      </c>
      <c r="J25" s="269"/>
      <c r="K25" s="269"/>
      <c r="L25" s="269"/>
      <c r="M25" s="269"/>
      <c r="N25" s="269"/>
      <c r="O25" s="270"/>
      <c r="P25" s="250"/>
      <c r="Q25" s="250"/>
      <c r="R25" s="250"/>
      <c r="S25" s="250"/>
      <c r="T25" s="250"/>
      <c r="U25" s="250"/>
    </row>
    <row r="26" spans="1:21" s="276" customFormat="1" ht="12.6" customHeight="1" x14ac:dyDescent="0.25">
      <c r="A26" s="48"/>
      <c r="B26" s="277" t="s">
        <v>112</v>
      </c>
      <c r="C26" s="278">
        <v>892</v>
      </c>
      <c r="D26" s="279">
        <v>63</v>
      </c>
      <c r="E26" s="279">
        <v>53</v>
      </c>
      <c r="F26" s="279" t="s">
        <v>192</v>
      </c>
      <c r="G26" s="279">
        <v>902</v>
      </c>
      <c r="H26" s="280" t="s">
        <v>193</v>
      </c>
      <c r="J26" s="269"/>
      <c r="K26" s="269"/>
      <c r="L26" s="269"/>
      <c r="M26" s="269"/>
      <c r="N26" s="269"/>
      <c r="O26" s="270"/>
      <c r="P26" s="250"/>
      <c r="Q26" s="250"/>
      <c r="R26" s="250"/>
      <c r="S26" s="250"/>
      <c r="T26" s="250"/>
      <c r="U26" s="250"/>
    </row>
    <row r="27" spans="1:21" s="276" customFormat="1" ht="12.6" customHeight="1" x14ac:dyDescent="0.25">
      <c r="A27" s="48"/>
      <c r="B27" s="277" t="s">
        <v>113</v>
      </c>
      <c r="C27" s="278">
        <v>902</v>
      </c>
      <c r="D27" s="279">
        <v>62</v>
      </c>
      <c r="E27" s="279">
        <v>53</v>
      </c>
      <c r="F27" s="279" t="s">
        <v>192</v>
      </c>
      <c r="G27" s="279">
        <v>911</v>
      </c>
      <c r="H27" s="280" t="s">
        <v>194</v>
      </c>
      <c r="J27" s="269"/>
      <c r="K27" s="269"/>
      <c r="L27" s="269"/>
      <c r="M27" s="269"/>
      <c r="N27" s="269"/>
      <c r="O27" s="270"/>
      <c r="P27" s="250"/>
      <c r="Q27" s="250"/>
      <c r="R27" s="250"/>
      <c r="S27" s="250"/>
      <c r="T27" s="250"/>
      <c r="U27" s="250"/>
    </row>
    <row r="28" spans="1:21" s="276" customFormat="1" ht="12.6" customHeight="1" x14ac:dyDescent="0.25">
      <c r="A28" s="45" t="s">
        <v>29</v>
      </c>
      <c r="B28" s="272" t="s">
        <v>24</v>
      </c>
      <c r="C28" s="273">
        <v>2294</v>
      </c>
      <c r="D28" s="274">
        <v>520</v>
      </c>
      <c r="E28" s="274">
        <v>440</v>
      </c>
      <c r="F28" s="274" t="s">
        <v>195</v>
      </c>
      <c r="G28" s="274">
        <v>2374</v>
      </c>
      <c r="H28" s="275" t="s">
        <v>196</v>
      </c>
      <c r="J28" s="269"/>
      <c r="K28" s="269"/>
      <c r="L28" s="269"/>
      <c r="M28" s="269"/>
      <c r="N28" s="269"/>
      <c r="O28" s="270"/>
      <c r="P28" s="250"/>
      <c r="Q28" s="250"/>
      <c r="R28" s="250"/>
      <c r="S28" s="250"/>
      <c r="T28" s="250"/>
      <c r="U28" s="250"/>
    </row>
    <row r="29" spans="1:21" s="276" customFormat="1" ht="12.6" customHeight="1" x14ac:dyDescent="0.25">
      <c r="A29" s="48"/>
      <c r="B29" s="277" t="s">
        <v>25</v>
      </c>
      <c r="C29" s="278">
        <v>2374</v>
      </c>
      <c r="D29" s="279">
        <v>1652</v>
      </c>
      <c r="E29" s="279">
        <v>829</v>
      </c>
      <c r="F29" s="279" t="s">
        <v>197</v>
      </c>
      <c r="G29" s="279">
        <v>3197</v>
      </c>
      <c r="H29" s="280" t="s">
        <v>198</v>
      </c>
      <c r="J29" s="269"/>
      <c r="K29" s="269"/>
      <c r="L29" s="269"/>
      <c r="M29" s="269"/>
      <c r="N29" s="269"/>
      <c r="O29" s="270"/>
      <c r="P29" s="250"/>
      <c r="Q29" s="250"/>
      <c r="R29" s="250"/>
      <c r="S29" s="250"/>
      <c r="T29" s="250"/>
      <c r="U29" s="250"/>
    </row>
    <row r="30" spans="1:21" s="276" customFormat="1" ht="12.6" customHeight="1" x14ac:dyDescent="0.25">
      <c r="A30" s="48"/>
      <c r="B30" s="277" t="s">
        <v>26</v>
      </c>
      <c r="C30" s="278">
        <v>3197</v>
      </c>
      <c r="D30" s="279">
        <v>313</v>
      </c>
      <c r="E30" s="279">
        <v>447</v>
      </c>
      <c r="F30" s="279" t="s">
        <v>199</v>
      </c>
      <c r="G30" s="279">
        <v>3063</v>
      </c>
      <c r="H30" s="280" t="s">
        <v>200</v>
      </c>
      <c r="J30" s="269"/>
      <c r="K30" s="269"/>
      <c r="L30" s="269"/>
      <c r="M30" s="269"/>
      <c r="N30" s="269"/>
      <c r="O30" s="270"/>
      <c r="P30" s="250"/>
      <c r="Q30" s="250"/>
      <c r="R30" s="250"/>
      <c r="S30" s="250"/>
      <c r="T30" s="250"/>
      <c r="U30" s="250"/>
    </row>
    <row r="31" spans="1:21" s="276" customFormat="1" ht="12.6" customHeight="1" x14ac:dyDescent="0.25">
      <c r="A31" s="48"/>
      <c r="B31" s="277" t="s">
        <v>112</v>
      </c>
      <c r="C31" s="278">
        <v>3063</v>
      </c>
      <c r="D31" s="279">
        <v>538</v>
      </c>
      <c r="E31" s="279">
        <v>362</v>
      </c>
      <c r="F31" s="279" t="s">
        <v>201</v>
      </c>
      <c r="G31" s="279">
        <v>3239</v>
      </c>
      <c r="H31" s="280" t="s">
        <v>202</v>
      </c>
      <c r="J31" s="269"/>
      <c r="K31" s="269"/>
      <c r="L31" s="269"/>
      <c r="M31" s="269"/>
      <c r="N31" s="269"/>
      <c r="O31" s="270"/>
      <c r="P31" s="250"/>
      <c r="Q31" s="250"/>
      <c r="R31" s="250"/>
      <c r="S31" s="250"/>
      <c r="T31" s="250"/>
      <c r="U31" s="250"/>
    </row>
    <row r="32" spans="1:21" s="276" customFormat="1" ht="12.6" customHeight="1" x14ac:dyDescent="0.25">
      <c r="A32" s="48"/>
      <c r="B32" s="277" t="s">
        <v>113</v>
      </c>
      <c r="C32" s="278">
        <v>3239</v>
      </c>
      <c r="D32" s="279">
        <v>615</v>
      </c>
      <c r="E32" s="279">
        <v>1306</v>
      </c>
      <c r="F32" s="279" t="s">
        <v>203</v>
      </c>
      <c r="G32" s="279">
        <v>2548</v>
      </c>
      <c r="H32" s="280" t="s">
        <v>204</v>
      </c>
      <c r="J32" s="269"/>
      <c r="K32" s="269"/>
      <c r="L32" s="269"/>
      <c r="M32" s="269"/>
      <c r="N32" s="269"/>
      <c r="O32" s="270"/>
      <c r="P32" s="250"/>
      <c r="Q32" s="250"/>
      <c r="R32" s="250"/>
      <c r="S32" s="250"/>
      <c r="T32" s="250"/>
      <c r="U32" s="250"/>
    </row>
    <row r="33" spans="1:21" s="276" customFormat="1" ht="12.6" customHeight="1" x14ac:dyDescent="0.25">
      <c r="A33" s="45" t="s">
        <v>30</v>
      </c>
      <c r="B33" s="272" t="s">
        <v>24</v>
      </c>
      <c r="C33" s="273">
        <v>2735</v>
      </c>
      <c r="D33" s="274">
        <v>314</v>
      </c>
      <c r="E33" s="274">
        <v>1025</v>
      </c>
      <c r="F33" s="274" t="s">
        <v>205</v>
      </c>
      <c r="G33" s="274">
        <v>2024</v>
      </c>
      <c r="H33" s="275" t="s">
        <v>206</v>
      </c>
      <c r="J33" s="269"/>
      <c r="K33" s="269"/>
      <c r="L33" s="269"/>
      <c r="M33" s="269"/>
      <c r="N33" s="269"/>
      <c r="O33" s="270"/>
      <c r="P33" s="250"/>
      <c r="Q33" s="250"/>
      <c r="R33" s="250"/>
      <c r="S33" s="250"/>
      <c r="T33" s="250"/>
      <c r="U33" s="250"/>
    </row>
    <row r="34" spans="1:21" s="276" customFormat="1" ht="12.6" customHeight="1" x14ac:dyDescent="0.25">
      <c r="A34" s="48"/>
      <c r="B34" s="277" t="s">
        <v>25</v>
      </c>
      <c r="C34" s="278">
        <v>2027</v>
      </c>
      <c r="D34" s="279">
        <v>635</v>
      </c>
      <c r="E34" s="279">
        <v>709</v>
      </c>
      <c r="F34" s="279" t="s">
        <v>207</v>
      </c>
      <c r="G34" s="279">
        <v>1953</v>
      </c>
      <c r="H34" s="280" t="s">
        <v>208</v>
      </c>
      <c r="J34" s="269"/>
      <c r="K34" s="269"/>
      <c r="L34" s="269"/>
      <c r="M34" s="269"/>
      <c r="N34" s="269"/>
      <c r="O34" s="270"/>
      <c r="P34" s="250"/>
      <c r="Q34" s="250"/>
      <c r="R34" s="250"/>
      <c r="S34" s="250"/>
      <c r="T34" s="250"/>
      <c r="U34" s="250"/>
    </row>
    <row r="35" spans="1:21" s="276" customFormat="1" ht="12.6" customHeight="1" x14ac:dyDescent="0.25">
      <c r="A35" s="48"/>
      <c r="B35" s="277" t="s">
        <v>26</v>
      </c>
      <c r="C35" s="278">
        <v>1950</v>
      </c>
      <c r="D35" s="279">
        <v>125</v>
      </c>
      <c r="E35" s="279">
        <v>273</v>
      </c>
      <c r="F35" s="279" t="s">
        <v>209</v>
      </c>
      <c r="G35" s="279">
        <v>1802</v>
      </c>
      <c r="H35" s="280" t="s">
        <v>210</v>
      </c>
      <c r="J35" s="269"/>
      <c r="K35" s="269"/>
      <c r="L35" s="269"/>
      <c r="M35" s="269"/>
      <c r="N35" s="269"/>
      <c r="O35" s="270"/>
      <c r="P35" s="250"/>
      <c r="Q35" s="250"/>
      <c r="R35" s="250"/>
      <c r="S35" s="250"/>
      <c r="T35" s="250"/>
      <c r="U35" s="250"/>
    </row>
    <row r="36" spans="1:21" s="276" customFormat="1" ht="12.6" customHeight="1" x14ac:dyDescent="0.25">
      <c r="A36" s="48"/>
      <c r="B36" s="277" t="s">
        <v>112</v>
      </c>
      <c r="C36" s="278">
        <v>1818</v>
      </c>
      <c r="D36" s="279">
        <v>262</v>
      </c>
      <c r="E36" s="279">
        <v>287</v>
      </c>
      <c r="F36" s="279" t="s">
        <v>211</v>
      </c>
      <c r="G36" s="279">
        <v>1793</v>
      </c>
      <c r="H36" s="280" t="s">
        <v>212</v>
      </c>
      <c r="J36" s="269"/>
      <c r="K36" s="269"/>
      <c r="L36" s="269"/>
      <c r="M36" s="269"/>
      <c r="N36" s="269"/>
      <c r="O36" s="270"/>
      <c r="P36" s="250"/>
      <c r="Q36" s="250"/>
      <c r="R36" s="250"/>
      <c r="S36" s="250"/>
      <c r="T36" s="250"/>
      <c r="U36" s="250"/>
    </row>
    <row r="37" spans="1:21" s="276" customFormat="1" ht="12.6" customHeight="1" x14ac:dyDescent="0.25">
      <c r="A37" s="48"/>
      <c r="B37" s="277" t="s">
        <v>113</v>
      </c>
      <c r="C37" s="278">
        <v>1795</v>
      </c>
      <c r="D37" s="279">
        <v>256</v>
      </c>
      <c r="E37" s="279">
        <v>171</v>
      </c>
      <c r="F37" s="279" t="s">
        <v>213</v>
      </c>
      <c r="G37" s="279">
        <v>1880</v>
      </c>
      <c r="H37" s="280" t="s">
        <v>214</v>
      </c>
      <c r="J37" s="269"/>
      <c r="K37" s="269"/>
      <c r="L37" s="269"/>
      <c r="M37" s="269"/>
      <c r="N37" s="269"/>
      <c r="O37" s="270"/>
      <c r="P37" s="250"/>
      <c r="Q37" s="250"/>
      <c r="R37" s="250"/>
      <c r="S37" s="250"/>
      <c r="T37" s="250"/>
      <c r="U37" s="250"/>
    </row>
    <row r="38" spans="1:21" s="276" customFormat="1" ht="12.6" customHeight="1" x14ac:dyDescent="0.25">
      <c r="A38" s="45" t="s">
        <v>31</v>
      </c>
      <c r="B38" s="272" t="s">
        <v>24</v>
      </c>
      <c r="C38" s="273">
        <v>2224</v>
      </c>
      <c r="D38" s="274">
        <v>539</v>
      </c>
      <c r="E38" s="274">
        <v>611</v>
      </c>
      <c r="F38" s="274" t="s">
        <v>215</v>
      </c>
      <c r="G38" s="274">
        <v>2152</v>
      </c>
      <c r="H38" s="275" t="s">
        <v>216</v>
      </c>
      <c r="J38" s="269"/>
      <c r="K38" s="269"/>
      <c r="L38" s="269"/>
      <c r="M38" s="269"/>
      <c r="N38" s="269"/>
      <c r="O38" s="270"/>
      <c r="P38" s="250"/>
      <c r="Q38" s="250"/>
      <c r="R38" s="250"/>
      <c r="S38" s="250"/>
      <c r="T38" s="250"/>
      <c r="U38" s="250"/>
    </row>
    <row r="39" spans="1:21" s="276" customFormat="1" ht="12.6" customHeight="1" x14ac:dyDescent="0.25">
      <c r="A39" s="48"/>
      <c r="B39" s="277" t="s">
        <v>25</v>
      </c>
      <c r="C39" s="278">
        <v>2151</v>
      </c>
      <c r="D39" s="279">
        <v>415</v>
      </c>
      <c r="E39" s="279">
        <v>958</v>
      </c>
      <c r="F39" s="279" t="s">
        <v>217</v>
      </c>
      <c r="G39" s="279">
        <v>1608</v>
      </c>
      <c r="H39" s="280" t="s">
        <v>218</v>
      </c>
      <c r="J39" s="269"/>
      <c r="K39" s="269"/>
      <c r="L39" s="269"/>
      <c r="M39" s="269"/>
      <c r="N39" s="269"/>
      <c r="O39" s="270"/>
      <c r="P39" s="250"/>
      <c r="Q39" s="250"/>
      <c r="R39" s="250"/>
      <c r="S39" s="250"/>
      <c r="T39" s="250"/>
      <c r="U39" s="250"/>
    </row>
    <row r="40" spans="1:21" s="276" customFormat="1" ht="12.6" customHeight="1" x14ac:dyDescent="0.25">
      <c r="A40" s="48"/>
      <c r="B40" s="277" t="s">
        <v>26</v>
      </c>
      <c r="C40" s="278">
        <v>1612</v>
      </c>
      <c r="D40" s="279">
        <v>938</v>
      </c>
      <c r="E40" s="279">
        <v>662</v>
      </c>
      <c r="F40" s="279" t="s">
        <v>219</v>
      </c>
      <c r="G40" s="279">
        <v>1888</v>
      </c>
      <c r="H40" s="280" t="s">
        <v>220</v>
      </c>
      <c r="J40" s="269"/>
      <c r="K40" s="269"/>
      <c r="L40" s="269"/>
      <c r="M40" s="269"/>
      <c r="N40" s="269"/>
      <c r="O40" s="270"/>
      <c r="P40" s="250"/>
      <c r="Q40" s="250"/>
      <c r="R40" s="250"/>
      <c r="S40" s="250"/>
      <c r="T40" s="250"/>
      <c r="U40" s="250"/>
    </row>
    <row r="41" spans="1:21" s="276" customFormat="1" ht="12.6" customHeight="1" x14ac:dyDescent="0.25">
      <c r="A41" s="48"/>
      <c r="B41" s="277" t="s">
        <v>112</v>
      </c>
      <c r="C41" s="278">
        <v>1884</v>
      </c>
      <c r="D41" s="279">
        <v>1014</v>
      </c>
      <c r="E41" s="279">
        <v>819</v>
      </c>
      <c r="F41" s="279" t="s">
        <v>221</v>
      </c>
      <c r="G41" s="279">
        <v>2079</v>
      </c>
      <c r="H41" s="280" t="s">
        <v>222</v>
      </c>
      <c r="J41" s="269"/>
      <c r="K41" s="269"/>
      <c r="L41" s="269"/>
      <c r="M41" s="269"/>
      <c r="N41" s="269"/>
      <c r="O41" s="270"/>
      <c r="P41" s="250"/>
      <c r="Q41" s="250"/>
      <c r="R41" s="250"/>
      <c r="S41" s="250"/>
      <c r="T41" s="250"/>
      <c r="U41" s="250"/>
    </row>
    <row r="42" spans="1:21" s="276" customFormat="1" ht="12.6" customHeight="1" x14ac:dyDescent="0.25">
      <c r="A42" s="48"/>
      <c r="B42" s="277" t="s">
        <v>113</v>
      </c>
      <c r="C42" s="278">
        <v>2191</v>
      </c>
      <c r="D42" s="279">
        <v>214</v>
      </c>
      <c r="E42" s="279">
        <v>184</v>
      </c>
      <c r="F42" s="279" t="s">
        <v>223</v>
      </c>
      <c r="G42" s="279">
        <v>2221</v>
      </c>
      <c r="H42" s="280" t="s">
        <v>224</v>
      </c>
      <c r="J42" s="269"/>
      <c r="K42" s="269"/>
      <c r="L42" s="269"/>
      <c r="M42" s="269"/>
      <c r="N42" s="269"/>
      <c r="O42" s="270"/>
      <c r="P42" s="250"/>
      <c r="Q42" s="250"/>
      <c r="R42" s="250"/>
      <c r="S42" s="250"/>
      <c r="T42" s="250"/>
      <c r="U42" s="250"/>
    </row>
    <row r="43" spans="1:21" s="276" customFormat="1" ht="12.6" customHeight="1" x14ac:dyDescent="0.25">
      <c r="A43" s="45" t="s">
        <v>32</v>
      </c>
      <c r="B43" s="272" t="s">
        <v>24</v>
      </c>
      <c r="C43" s="273">
        <v>4139</v>
      </c>
      <c r="D43" s="274">
        <v>292</v>
      </c>
      <c r="E43" s="274">
        <v>552</v>
      </c>
      <c r="F43" s="274" t="s">
        <v>225</v>
      </c>
      <c r="G43" s="274">
        <v>3879</v>
      </c>
      <c r="H43" s="275" t="s">
        <v>226</v>
      </c>
      <c r="J43" s="269"/>
      <c r="K43" s="269"/>
      <c r="L43" s="269"/>
      <c r="M43" s="269"/>
      <c r="N43" s="269"/>
      <c r="O43" s="270"/>
      <c r="P43" s="250"/>
      <c r="Q43" s="250"/>
      <c r="R43" s="250"/>
      <c r="S43" s="250"/>
      <c r="T43" s="250"/>
      <c r="U43" s="250"/>
    </row>
    <row r="44" spans="1:21" s="276" customFormat="1" ht="12.6" customHeight="1" x14ac:dyDescent="0.25">
      <c r="A44" s="48"/>
      <c r="B44" s="277" t="s">
        <v>25</v>
      </c>
      <c r="C44" s="278">
        <v>3879</v>
      </c>
      <c r="D44" s="279">
        <v>413</v>
      </c>
      <c r="E44" s="279">
        <v>260</v>
      </c>
      <c r="F44" s="279" t="s">
        <v>227</v>
      </c>
      <c r="G44" s="279">
        <v>4032</v>
      </c>
      <c r="H44" s="280" t="s">
        <v>228</v>
      </c>
      <c r="J44" s="269"/>
      <c r="K44" s="269"/>
      <c r="L44" s="269"/>
      <c r="M44" s="269"/>
      <c r="N44" s="269"/>
      <c r="O44" s="270"/>
      <c r="P44" s="250"/>
      <c r="Q44" s="250"/>
      <c r="R44" s="250"/>
      <c r="S44" s="250"/>
      <c r="T44" s="250"/>
      <c r="U44" s="250"/>
    </row>
    <row r="45" spans="1:21" s="276" customFormat="1" ht="12.6" customHeight="1" x14ac:dyDescent="0.25">
      <c r="A45" s="48"/>
      <c r="B45" s="277" t="s">
        <v>26</v>
      </c>
      <c r="C45" s="281">
        <v>4034</v>
      </c>
      <c r="D45" s="279">
        <v>88</v>
      </c>
      <c r="E45" s="279">
        <v>1352</v>
      </c>
      <c r="F45" s="279" t="s">
        <v>229</v>
      </c>
      <c r="G45" s="279">
        <v>2770</v>
      </c>
      <c r="H45" s="280" t="s">
        <v>230</v>
      </c>
      <c r="J45" s="269"/>
      <c r="K45" s="269"/>
      <c r="L45" s="269"/>
      <c r="M45" s="269"/>
      <c r="N45" s="269"/>
      <c r="O45" s="270"/>
      <c r="P45" s="250"/>
      <c r="Q45" s="250"/>
      <c r="R45" s="250"/>
      <c r="S45" s="250"/>
      <c r="T45" s="250"/>
      <c r="U45" s="250"/>
    </row>
    <row r="46" spans="1:21" s="276" customFormat="1" ht="12.6" customHeight="1" x14ac:dyDescent="0.25">
      <c r="A46" s="48"/>
      <c r="B46" s="277" t="s">
        <v>112</v>
      </c>
      <c r="C46" s="281">
        <v>2770</v>
      </c>
      <c r="D46" s="279">
        <v>412</v>
      </c>
      <c r="E46" s="279">
        <v>389</v>
      </c>
      <c r="F46" s="279" t="s">
        <v>231</v>
      </c>
      <c r="G46" s="279">
        <v>2793</v>
      </c>
      <c r="H46" s="280" t="s">
        <v>232</v>
      </c>
      <c r="J46" s="269"/>
      <c r="K46" s="269"/>
      <c r="L46" s="269"/>
      <c r="M46" s="269"/>
      <c r="N46" s="269"/>
      <c r="O46" s="270"/>
      <c r="P46" s="250"/>
      <c r="Q46" s="250"/>
      <c r="R46" s="250"/>
      <c r="S46" s="250"/>
      <c r="T46" s="250"/>
      <c r="U46" s="250"/>
    </row>
    <row r="47" spans="1:21" s="276" customFormat="1" ht="12.6" customHeight="1" x14ac:dyDescent="0.25">
      <c r="A47" s="48"/>
      <c r="B47" s="277" t="s">
        <v>113</v>
      </c>
      <c r="C47" s="281">
        <v>2793</v>
      </c>
      <c r="D47" s="279">
        <v>389</v>
      </c>
      <c r="E47" s="279">
        <v>250</v>
      </c>
      <c r="F47" s="279" t="s">
        <v>233</v>
      </c>
      <c r="G47" s="279">
        <v>2932</v>
      </c>
      <c r="H47" s="280" t="s">
        <v>234</v>
      </c>
      <c r="J47" s="269"/>
      <c r="K47" s="269"/>
      <c r="L47" s="269"/>
      <c r="M47" s="269"/>
      <c r="N47" s="269"/>
      <c r="O47" s="270"/>
      <c r="P47" s="250"/>
      <c r="Q47" s="250"/>
      <c r="R47" s="250"/>
      <c r="S47" s="250"/>
      <c r="T47" s="250"/>
      <c r="U47" s="250"/>
    </row>
    <row r="48" spans="1:21" s="276" customFormat="1" ht="12.6" customHeight="1" x14ac:dyDescent="0.25">
      <c r="A48" s="45" t="s">
        <v>33</v>
      </c>
      <c r="B48" s="272" t="s">
        <v>24</v>
      </c>
      <c r="C48" s="273">
        <v>1467</v>
      </c>
      <c r="D48" s="274">
        <v>1055</v>
      </c>
      <c r="E48" s="274">
        <v>694</v>
      </c>
      <c r="F48" s="274" t="s">
        <v>235</v>
      </c>
      <c r="G48" s="274">
        <v>1828</v>
      </c>
      <c r="H48" s="275" t="s">
        <v>236</v>
      </c>
      <c r="J48" s="269"/>
      <c r="K48" s="269"/>
      <c r="L48" s="269"/>
      <c r="M48" s="269"/>
      <c r="N48" s="269"/>
      <c r="O48" s="270"/>
      <c r="P48" s="250"/>
      <c r="Q48" s="250"/>
      <c r="R48" s="250"/>
      <c r="S48" s="250"/>
      <c r="T48" s="250"/>
      <c r="U48" s="250"/>
    </row>
    <row r="49" spans="1:21" s="276" customFormat="1" ht="12.6" customHeight="1" x14ac:dyDescent="0.25">
      <c r="A49" s="48"/>
      <c r="B49" s="277" t="s">
        <v>25</v>
      </c>
      <c r="C49" s="278">
        <v>1828</v>
      </c>
      <c r="D49" s="279">
        <v>821</v>
      </c>
      <c r="E49" s="279">
        <v>772</v>
      </c>
      <c r="F49" s="279" t="s">
        <v>237</v>
      </c>
      <c r="G49" s="279">
        <v>1877</v>
      </c>
      <c r="H49" s="280" t="s">
        <v>238</v>
      </c>
      <c r="J49" s="269"/>
      <c r="K49" s="269"/>
      <c r="L49" s="269"/>
      <c r="M49" s="269"/>
      <c r="N49" s="269"/>
      <c r="O49" s="270"/>
      <c r="P49" s="250"/>
      <c r="Q49" s="250"/>
      <c r="R49" s="250"/>
      <c r="S49" s="250"/>
      <c r="T49" s="250"/>
      <c r="U49" s="250"/>
    </row>
    <row r="50" spans="1:21" s="276" customFormat="1" ht="12.6" customHeight="1" x14ac:dyDescent="0.25">
      <c r="A50" s="48"/>
      <c r="B50" s="277" t="s">
        <v>26</v>
      </c>
      <c r="C50" s="278">
        <v>1877</v>
      </c>
      <c r="D50" s="279">
        <v>445</v>
      </c>
      <c r="E50" s="279">
        <v>730</v>
      </c>
      <c r="F50" s="279" t="s">
        <v>239</v>
      </c>
      <c r="G50" s="279">
        <v>1592</v>
      </c>
      <c r="H50" s="280" t="s">
        <v>240</v>
      </c>
      <c r="J50" s="269"/>
      <c r="K50" s="269"/>
      <c r="L50" s="269"/>
      <c r="M50" s="269"/>
      <c r="N50" s="269"/>
      <c r="O50" s="270"/>
      <c r="P50" s="250"/>
      <c r="Q50" s="250"/>
      <c r="R50" s="250"/>
      <c r="S50" s="250"/>
      <c r="T50" s="250"/>
      <c r="U50" s="250"/>
    </row>
    <row r="51" spans="1:21" s="276" customFormat="1" ht="12.6" customHeight="1" x14ac:dyDescent="0.25">
      <c r="A51" s="48"/>
      <c r="B51" s="277" t="s">
        <v>112</v>
      </c>
      <c r="C51" s="278">
        <v>1614</v>
      </c>
      <c r="D51" s="279">
        <v>689</v>
      </c>
      <c r="E51" s="279">
        <v>723</v>
      </c>
      <c r="F51" s="279" t="s">
        <v>241</v>
      </c>
      <c r="G51" s="279">
        <v>1580</v>
      </c>
      <c r="H51" s="280" t="s">
        <v>183</v>
      </c>
      <c r="J51" s="269"/>
      <c r="K51" s="269"/>
      <c r="L51" s="269"/>
      <c r="M51" s="269"/>
      <c r="N51" s="269"/>
      <c r="O51" s="270"/>
      <c r="P51" s="250"/>
      <c r="Q51" s="250"/>
      <c r="R51" s="250"/>
      <c r="S51" s="250"/>
      <c r="T51" s="250"/>
      <c r="U51" s="250"/>
    </row>
    <row r="52" spans="1:21" s="276" customFormat="1" ht="12.6" customHeight="1" x14ac:dyDescent="0.25">
      <c r="A52" s="48"/>
      <c r="B52" s="277" t="s">
        <v>113</v>
      </c>
      <c r="C52" s="278">
        <v>1586</v>
      </c>
      <c r="D52" s="279">
        <v>584</v>
      </c>
      <c r="E52" s="279">
        <v>526</v>
      </c>
      <c r="F52" s="279" t="s">
        <v>242</v>
      </c>
      <c r="G52" s="279">
        <v>1644</v>
      </c>
      <c r="H52" s="280" t="s">
        <v>191</v>
      </c>
      <c r="J52" s="269"/>
      <c r="K52" s="269"/>
      <c r="L52" s="269"/>
      <c r="M52" s="269"/>
      <c r="N52" s="269"/>
      <c r="O52" s="270"/>
      <c r="P52" s="250"/>
      <c r="Q52" s="250"/>
      <c r="R52" s="250"/>
      <c r="S52" s="250"/>
      <c r="T52" s="250"/>
      <c r="U52" s="250"/>
    </row>
    <row r="53" spans="1:21" s="276" customFormat="1" ht="12.6" customHeight="1" x14ac:dyDescent="0.25">
      <c r="A53" s="45" t="s">
        <v>35</v>
      </c>
      <c r="B53" s="272" t="s">
        <v>24</v>
      </c>
      <c r="C53" s="273">
        <v>1485</v>
      </c>
      <c r="D53" s="274">
        <v>468</v>
      </c>
      <c r="E53" s="274">
        <v>743</v>
      </c>
      <c r="F53" s="274" t="s">
        <v>243</v>
      </c>
      <c r="G53" s="274">
        <v>1210</v>
      </c>
      <c r="H53" s="275" t="s">
        <v>244</v>
      </c>
      <c r="J53" s="269"/>
      <c r="K53" s="269"/>
      <c r="L53" s="269"/>
      <c r="M53" s="269"/>
      <c r="N53" s="269"/>
      <c r="O53" s="270"/>
      <c r="P53" s="250"/>
      <c r="Q53" s="250"/>
      <c r="R53" s="250"/>
      <c r="S53" s="250"/>
      <c r="T53" s="250"/>
      <c r="U53" s="250"/>
    </row>
    <row r="54" spans="1:21" s="276" customFormat="1" ht="12.6" customHeight="1" x14ac:dyDescent="0.25">
      <c r="A54" s="48"/>
      <c r="B54" s="277" t="s">
        <v>25</v>
      </c>
      <c r="C54" s="278">
        <v>1326</v>
      </c>
      <c r="D54" s="279">
        <v>321</v>
      </c>
      <c r="E54" s="279">
        <v>502</v>
      </c>
      <c r="F54" s="279" t="s">
        <v>245</v>
      </c>
      <c r="G54" s="279">
        <v>1145</v>
      </c>
      <c r="H54" s="280" t="s">
        <v>246</v>
      </c>
      <c r="J54" s="269"/>
      <c r="K54" s="269"/>
      <c r="L54" s="269"/>
      <c r="M54" s="269"/>
      <c r="N54" s="269"/>
      <c r="O54" s="270"/>
      <c r="P54" s="250"/>
      <c r="Q54" s="250"/>
      <c r="R54" s="250"/>
      <c r="S54" s="250"/>
      <c r="T54" s="250"/>
      <c r="U54" s="250"/>
    </row>
    <row r="55" spans="1:21" s="276" customFormat="1" ht="12.6" customHeight="1" x14ac:dyDescent="0.25">
      <c r="A55" s="48"/>
      <c r="B55" s="277" t="s">
        <v>26</v>
      </c>
      <c r="C55" s="278">
        <v>1145</v>
      </c>
      <c r="D55" s="279">
        <v>565</v>
      </c>
      <c r="E55" s="279">
        <v>633</v>
      </c>
      <c r="F55" s="279" t="s">
        <v>247</v>
      </c>
      <c r="G55" s="279">
        <v>1077</v>
      </c>
      <c r="H55" s="280" t="s">
        <v>248</v>
      </c>
      <c r="J55" s="269"/>
      <c r="K55" s="269"/>
      <c r="L55" s="269"/>
      <c r="M55" s="269"/>
      <c r="N55" s="269"/>
      <c r="O55" s="270"/>
      <c r="P55" s="250"/>
      <c r="Q55" s="250"/>
      <c r="R55" s="250"/>
      <c r="S55" s="250"/>
      <c r="T55" s="250"/>
      <c r="U55" s="250"/>
    </row>
    <row r="56" spans="1:21" s="276" customFormat="1" ht="12.6" customHeight="1" x14ac:dyDescent="0.25">
      <c r="A56" s="48"/>
      <c r="B56" s="277" t="s">
        <v>112</v>
      </c>
      <c r="C56" s="278">
        <v>1060</v>
      </c>
      <c r="D56" s="279">
        <v>773</v>
      </c>
      <c r="E56" s="279">
        <v>350</v>
      </c>
      <c r="F56" s="279" t="s">
        <v>249</v>
      </c>
      <c r="G56" s="279">
        <v>1483</v>
      </c>
      <c r="H56" s="280" t="s">
        <v>250</v>
      </c>
      <c r="J56" s="269"/>
      <c r="K56" s="269"/>
      <c r="L56" s="269"/>
      <c r="M56" s="269"/>
      <c r="N56" s="269"/>
      <c r="O56" s="270"/>
      <c r="P56" s="250"/>
      <c r="Q56" s="250"/>
      <c r="R56" s="250"/>
      <c r="S56" s="250"/>
      <c r="T56" s="250"/>
      <c r="U56" s="250"/>
    </row>
    <row r="57" spans="1:21" s="276" customFormat="1" ht="12.6" customHeight="1" x14ac:dyDescent="0.25">
      <c r="A57" s="48"/>
      <c r="B57" s="277" t="s">
        <v>113</v>
      </c>
      <c r="C57" s="278">
        <v>1472</v>
      </c>
      <c r="D57" s="279">
        <v>376</v>
      </c>
      <c r="E57" s="279">
        <v>326</v>
      </c>
      <c r="F57" s="279" t="s">
        <v>251</v>
      </c>
      <c r="G57" s="279">
        <v>1522</v>
      </c>
      <c r="H57" s="280" t="s">
        <v>252</v>
      </c>
      <c r="J57" s="269"/>
      <c r="K57" s="269"/>
      <c r="L57" s="269"/>
      <c r="M57" s="269"/>
      <c r="N57" s="269"/>
      <c r="O57" s="270"/>
      <c r="P57" s="250"/>
      <c r="Q57" s="250"/>
      <c r="R57" s="250"/>
      <c r="S57" s="250"/>
      <c r="T57" s="250"/>
      <c r="U57" s="250"/>
    </row>
    <row r="58" spans="1:21" s="276" customFormat="1" ht="12.6" customHeight="1" x14ac:dyDescent="0.25">
      <c r="A58" s="45" t="s">
        <v>36</v>
      </c>
      <c r="B58" s="272" t="s">
        <v>24</v>
      </c>
      <c r="C58" s="273">
        <v>3158</v>
      </c>
      <c r="D58" s="274">
        <v>1869</v>
      </c>
      <c r="E58" s="274">
        <v>1770</v>
      </c>
      <c r="F58" s="274" t="s">
        <v>253</v>
      </c>
      <c r="G58" s="274">
        <v>3257</v>
      </c>
      <c r="H58" s="275" t="s">
        <v>254</v>
      </c>
      <c r="J58" s="269"/>
      <c r="K58" s="269"/>
      <c r="L58" s="269"/>
      <c r="M58" s="269"/>
      <c r="N58" s="269"/>
      <c r="O58" s="270"/>
      <c r="P58" s="250"/>
      <c r="Q58" s="250"/>
      <c r="R58" s="250"/>
      <c r="S58" s="250"/>
      <c r="T58" s="250"/>
      <c r="U58" s="250"/>
    </row>
    <row r="59" spans="1:21" s="276" customFormat="1" ht="12.6" customHeight="1" x14ac:dyDescent="0.25">
      <c r="A59" s="48"/>
      <c r="B59" s="277" t="s">
        <v>25</v>
      </c>
      <c r="C59" s="278">
        <v>3224</v>
      </c>
      <c r="D59" s="279">
        <v>1426</v>
      </c>
      <c r="E59" s="279">
        <v>1658</v>
      </c>
      <c r="F59" s="279" t="s">
        <v>255</v>
      </c>
      <c r="G59" s="279">
        <v>2992</v>
      </c>
      <c r="H59" s="280" t="s">
        <v>256</v>
      </c>
      <c r="J59" s="269"/>
      <c r="K59" s="269"/>
      <c r="L59" s="269"/>
      <c r="M59" s="269"/>
      <c r="N59" s="269"/>
      <c r="O59" s="270"/>
      <c r="P59" s="250"/>
      <c r="Q59" s="250"/>
      <c r="R59" s="250"/>
      <c r="S59" s="250"/>
      <c r="T59" s="250"/>
      <c r="U59" s="250"/>
    </row>
    <row r="60" spans="1:21" s="276" customFormat="1" ht="12.6" customHeight="1" x14ac:dyDescent="0.25">
      <c r="A60" s="48"/>
      <c r="B60" s="277" t="s">
        <v>26</v>
      </c>
      <c r="C60" s="278">
        <v>2998</v>
      </c>
      <c r="D60" s="279">
        <v>1773</v>
      </c>
      <c r="E60" s="279">
        <v>1620</v>
      </c>
      <c r="F60" s="279" t="s">
        <v>257</v>
      </c>
      <c r="G60" s="279">
        <v>3151</v>
      </c>
      <c r="H60" s="280" t="s">
        <v>258</v>
      </c>
      <c r="J60" s="269"/>
      <c r="K60" s="269"/>
      <c r="L60" s="269"/>
      <c r="M60" s="269"/>
      <c r="N60" s="269"/>
      <c r="O60" s="270"/>
      <c r="P60" s="250"/>
      <c r="Q60" s="250"/>
      <c r="R60" s="250"/>
      <c r="S60" s="250"/>
      <c r="T60" s="250"/>
      <c r="U60" s="250"/>
    </row>
    <row r="61" spans="1:21" s="276" customFormat="1" ht="12.6" customHeight="1" x14ac:dyDescent="0.25">
      <c r="A61" s="48"/>
      <c r="B61" s="277" t="s">
        <v>112</v>
      </c>
      <c r="C61" s="278">
        <v>3136</v>
      </c>
      <c r="D61" s="279">
        <v>1574</v>
      </c>
      <c r="E61" s="279">
        <v>1836</v>
      </c>
      <c r="F61" s="279" t="s">
        <v>259</v>
      </c>
      <c r="G61" s="279">
        <v>2874</v>
      </c>
      <c r="H61" s="280" t="s">
        <v>260</v>
      </c>
      <c r="J61" s="269"/>
      <c r="K61" s="269"/>
      <c r="L61" s="269"/>
      <c r="M61" s="269"/>
      <c r="N61" s="269"/>
      <c r="O61" s="270"/>
      <c r="P61" s="250"/>
      <c r="Q61" s="250"/>
      <c r="R61" s="250"/>
      <c r="S61" s="250"/>
      <c r="T61" s="250"/>
      <c r="U61" s="250"/>
    </row>
    <row r="62" spans="1:21" s="276" customFormat="1" ht="12.6" customHeight="1" x14ac:dyDescent="0.25">
      <c r="A62" s="48"/>
      <c r="B62" s="277" t="s">
        <v>113</v>
      </c>
      <c r="C62" s="278">
        <v>2907</v>
      </c>
      <c r="D62" s="279">
        <v>1468</v>
      </c>
      <c r="E62" s="279">
        <v>1578</v>
      </c>
      <c r="F62" s="279" t="s">
        <v>261</v>
      </c>
      <c r="G62" s="279">
        <v>2797</v>
      </c>
      <c r="H62" s="280" t="s">
        <v>262</v>
      </c>
      <c r="J62" s="269"/>
      <c r="K62" s="269"/>
      <c r="L62" s="269"/>
      <c r="M62" s="269"/>
      <c r="N62" s="269"/>
      <c r="O62" s="270"/>
      <c r="P62" s="250"/>
      <c r="Q62" s="250"/>
      <c r="R62" s="250"/>
      <c r="S62" s="250"/>
      <c r="T62" s="250"/>
      <c r="U62" s="250"/>
    </row>
    <row r="63" spans="1:21" s="250" customFormat="1" ht="12.6" customHeight="1" x14ac:dyDescent="0.25">
      <c r="A63" s="25" t="s">
        <v>2</v>
      </c>
      <c r="B63" s="282" t="s">
        <v>24</v>
      </c>
      <c r="C63" s="283">
        <v>24461</v>
      </c>
      <c r="D63" s="284">
        <v>8845</v>
      </c>
      <c r="E63" s="284">
        <v>6471</v>
      </c>
      <c r="F63" s="284" t="s">
        <v>263</v>
      </c>
      <c r="G63" s="284">
        <v>26835</v>
      </c>
      <c r="H63" s="285" t="s">
        <v>254</v>
      </c>
      <c r="J63" s="251"/>
      <c r="K63" s="251"/>
      <c r="L63" s="251"/>
      <c r="M63" s="251"/>
      <c r="N63" s="251"/>
      <c r="O63" s="252"/>
    </row>
    <row r="64" spans="1:21" s="250" customFormat="1" ht="12.6" customHeight="1" x14ac:dyDescent="0.25">
      <c r="A64" s="30"/>
      <c r="B64" s="263" t="s">
        <v>25</v>
      </c>
      <c r="C64" s="264">
        <v>26737</v>
      </c>
      <c r="D64" s="265">
        <v>7632</v>
      </c>
      <c r="E64" s="265">
        <v>7281</v>
      </c>
      <c r="F64" s="265" t="s">
        <v>264</v>
      </c>
      <c r="G64" s="265">
        <v>27088</v>
      </c>
      <c r="H64" s="266" t="s">
        <v>260</v>
      </c>
      <c r="J64" s="251"/>
      <c r="K64" s="251"/>
      <c r="L64" s="251"/>
      <c r="M64" s="251"/>
      <c r="N64" s="251"/>
      <c r="O64" s="252"/>
    </row>
    <row r="65" spans="1:21" s="250" customFormat="1" ht="12.6" customHeight="1" x14ac:dyDescent="0.25">
      <c r="A65" s="35"/>
      <c r="B65" s="263" t="s">
        <v>26</v>
      </c>
      <c r="C65" s="264">
        <v>26638</v>
      </c>
      <c r="D65" s="265">
        <v>7343</v>
      </c>
      <c r="E65" s="265">
        <v>7450</v>
      </c>
      <c r="F65" s="265" t="s">
        <v>265</v>
      </c>
      <c r="G65" s="265">
        <v>26531</v>
      </c>
      <c r="H65" s="266" t="s">
        <v>266</v>
      </c>
      <c r="J65" s="251"/>
      <c r="K65" s="251"/>
      <c r="L65" s="251"/>
      <c r="M65" s="251"/>
      <c r="N65" s="251"/>
      <c r="O65" s="252"/>
    </row>
    <row r="66" spans="1:21" s="250" customFormat="1" ht="12.6" customHeight="1" x14ac:dyDescent="0.25">
      <c r="A66" s="30"/>
      <c r="B66" s="263" t="s">
        <v>112</v>
      </c>
      <c r="C66" s="264">
        <v>26436</v>
      </c>
      <c r="D66" s="265">
        <v>10005</v>
      </c>
      <c r="E66" s="265">
        <v>7990</v>
      </c>
      <c r="F66" s="265" t="s">
        <v>267</v>
      </c>
      <c r="G66" s="265">
        <v>28451</v>
      </c>
      <c r="H66" s="266" t="s">
        <v>256</v>
      </c>
      <c r="J66" s="251"/>
      <c r="K66" s="251"/>
      <c r="L66" s="251"/>
      <c r="M66" s="251"/>
      <c r="N66" s="251"/>
      <c r="O66" s="252"/>
    </row>
    <row r="67" spans="1:21" s="250" customFormat="1" ht="12.6" customHeight="1" x14ac:dyDescent="0.25">
      <c r="A67" s="37"/>
      <c r="B67" s="263" t="s">
        <v>113</v>
      </c>
      <c r="C67" s="264">
        <v>28483</v>
      </c>
      <c r="D67" s="265">
        <v>7795</v>
      </c>
      <c r="E67" s="265">
        <v>7866</v>
      </c>
      <c r="F67" s="265" t="s">
        <v>268</v>
      </c>
      <c r="G67" s="265">
        <v>28412</v>
      </c>
      <c r="H67" s="266" t="s">
        <v>210</v>
      </c>
      <c r="J67" s="251"/>
      <c r="K67" s="251"/>
      <c r="L67" s="251"/>
      <c r="M67" s="251"/>
      <c r="N67" s="251"/>
      <c r="O67" s="252"/>
    </row>
    <row r="68" spans="1:21" s="250" customFormat="1" ht="12.6" customHeight="1" x14ac:dyDescent="0.25">
      <c r="A68" s="446" t="s">
        <v>3</v>
      </c>
      <c r="B68" s="268" t="s">
        <v>24</v>
      </c>
      <c r="C68" s="458">
        <v>10945</v>
      </c>
      <c r="D68" s="459">
        <v>3762</v>
      </c>
      <c r="E68" s="459">
        <v>3034</v>
      </c>
      <c r="F68" s="463" t="s">
        <v>269</v>
      </c>
      <c r="G68" s="459">
        <v>11673</v>
      </c>
      <c r="H68" s="461" t="s">
        <v>270</v>
      </c>
      <c r="J68" s="269"/>
      <c r="K68" s="269"/>
      <c r="L68" s="269"/>
      <c r="M68" s="269"/>
      <c r="N68" s="269"/>
      <c r="O68" s="270"/>
    </row>
    <row r="69" spans="1:21" s="250" customFormat="1" ht="12.6" customHeight="1" x14ac:dyDescent="0.25">
      <c r="A69" s="451"/>
      <c r="B69" s="271" t="s">
        <v>25</v>
      </c>
      <c r="C69" s="462">
        <v>11622</v>
      </c>
      <c r="D69" s="463">
        <v>3425</v>
      </c>
      <c r="E69" s="463">
        <v>3478</v>
      </c>
      <c r="F69" s="463" t="s">
        <v>271</v>
      </c>
      <c r="G69" s="463">
        <v>11569</v>
      </c>
      <c r="H69" s="464" t="s">
        <v>238</v>
      </c>
      <c r="J69" s="269"/>
      <c r="K69" s="269"/>
      <c r="L69" s="269"/>
      <c r="M69" s="269"/>
      <c r="N69" s="269"/>
      <c r="O69" s="270"/>
    </row>
    <row r="70" spans="1:21" s="250" customFormat="1" ht="12.6" customHeight="1" x14ac:dyDescent="0.25">
      <c r="A70" s="451"/>
      <c r="B70" s="271" t="s">
        <v>26</v>
      </c>
      <c r="C70" s="462">
        <v>11382</v>
      </c>
      <c r="D70" s="463">
        <v>3428</v>
      </c>
      <c r="E70" s="463">
        <v>3567</v>
      </c>
      <c r="F70" s="463" t="s">
        <v>272</v>
      </c>
      <c r="G70" s="463">
        <v>11243</v>
      </c>
      <c r="H70" s="464" t="s">
        <v>273</v>
      </c>
      <c r="J70" s="269"/>
      <c r="K70" s="269"/>
      <c r="L70" s="269"/>
      <c r="M70" s="269"/>
      <c r="N70" s="269"/>
      <c r="O70" s="270"/>
    </row>
    <row r="71" spans="1:21" s="250" customFormat="1" ht="12.6" customHeight="1" x14ac:dyDescent="0.25">
      <c r="A71" s="451"/>
      <c r="B71" s="271" t="s">
        <v>112</v>
      </c>
      <c r="C71" s="462">
        <v>11237</v>
      </c>
      <c r="D71" s="463">
        <v>5039</v>
      </c>
      <c r="E71" s="463">
        <v>3624</v>
      </c>
      <c r="F71" s="463" t="s">
        <v>274</v>
      </c>
      <c r="G71" s="463">
        <v>12652</v>
      </c>
      <c r="H71" s="464" t="s">
        <v>275</v>
      </c>
      <c r="J71" s="269"/>
      <c r="K71" s="269"/>
      <c r="L71" s="269"/>
      <c r="M71" s="269"/>
      <c r="N71" s="269"/>
      <c r="O71" s="270"/>
    </row>
    <row r="72" spans="1:21" s="250" customFormat="1" ht="12.6" customHeight="1" x14ac:dyDescent="0.25">
      <c r="A72" s="451"/>
      <c r="B72" s="271" t="s">
        <v>113</v>
      </c>
      <c r="C72" s="462">
        <v>12699</v>
      </c>
      <c r="D72" s="463">
        <v>3314</v>
      </c>
      <c r="E72" s="463">
        <v>3294</v>
      </c>
      <c r="F72" s="463" t="s">
        <v>276</v>
      </c>
      <c r="G72" s="463">
        <v>12719</v>
      </c>
      <c r="H72" s="464" t="s">
        <v>167</v>
      </c>
      <c r="J72" s="269"/>
      <c r="K72" s="269"/>
      <c r="L72" s="269"/>
      <c r="M72" s="269"/>
      <c r="N72" s="269"/>
      <c r="O72" s="270"/>
    </row>
    <row r="73" spans="1:21" s="276" customFormat="1" ht="12.6" customHeight="1" x14ac:dyDescent="0.25">
      <c r="A73" s="45" t="s">
        <v>37</v>
      </c>
      <c r="B73" s="272" t="s">
        <v>24</v>
      </c>
      <c r="C73" s="273">
        <v>2658</v>
      </c>
      <c r="D73" s="274">
        <v>1200</v>
      </c>
      <c r="E73" s="274">
        <v>973</v>
      </c>
      <c r="F73" s="274" t="s">
        <v>277</v>
      </c>
      <c r="G73" s="274">
        <v>2885</v>
      </c>
      <c r="H73" s="275" t="s">
        <v>266</v>
      </c>
      <c r="J73" s="269"/>
      <c r="K73" s="269"/>
      <c r="L73" s="269"/>
      <c r="M73" s="269"/>
      <c r="N73" s="269"/>
      <c r="O73" s="270"/>
      <c r="P73" s="250"/>
      <c r="Q73" s="250"/>
      <c r="R73" s="250"/>
      <c r="S73" s="250"/>
      <c r="T73" s="250"/>
      <c r="U73" s="250"/>
    </row>
    <row r="74" spans="1:21" s="276" customFormat="1" ht="12.6" customHeight="1" x14ac:dyDescent="0.25">
      <c r="A74" s="48"/>
      <c r="B74" s="277" t="s">
        <v>25</v>
      </c>
      <c r="C74" s="278">
        <v>2861</v>
      </c>
      <c r="D74" s="279">
        <v>1000</v>
      </c>
      <c r="E74" s="279">
        <v>941</v>
      </c>
      <c r="F74" s="279" t="s">
        <v>278</v>
      </c>
      <c r="G74" s="279">
        <v>2920</v>
      </c>
      <c r="H74" s="280" t="s">
        <v>279</v>
      </c>
      <c r="J74" s="269"/>
      <c r="K74" s="269"/>
      <c r="L74" s="269"/>
      <c r="M74" s="269"/>
      <c r="N74" s="269"/>
      <c r="O74" s="270"/>
      <c r="P74" s="250"/>
      <c r="Q74" s="250"/>
      <c r="R74" s="250"/>
      <c r="S74" s="250"/>
      <c r="T74" s="250"/>
      <c r="U74" s="250"/>
    </row>
    <row r="75" spans="1:21" s="276" customFormat="1" ht="12.6" customHeight="1" x14ac:dyDescent="0.25">
      <c r="A75" s="48"/>
      <c r="B75" s="277" t="s">
        <v>26</v>
      </c>
      <c r="C75" s="278">
        <v>2750</v>
      </c>
      <c r="D75" s="279">
        <v>1071</v>
      </c>
      <c r="E75" s="279">
        <v>1032</v>
      </c>
      <c r="F75" s="279" t="s">
        <v>280</v>
      </c>
      <c r="G75" s="279">
        <v>2789</v>
      </c>
      <c r="H75" s="280" t="s">
        <v>281</v>
      </c>
      <c r="J75" s="269"/>
      <c r="K75" s="269"/>
      <c r="L75" s="269"/>
      <c r="M75" s="269"/>
      <c r="N75" s="269"/>
      <c r="O75" s="270"/>
      <c r="P75" s="250"/>
      <c r="Q75" s="250"/>
      <c r="R75" s="250"/>
      <c r="S75" s="250"/>
      <c r="T75" s="250"/>
      <c r="U75" s="250"/>
    </row>
    <row r="76" spans="1:21" s="276" customFormat="1" ht="12.6" customHeight="1" x14ac:dyDescent="0.25">
      <c r="A76" s="48"/>
      <c r="B76" s="277" t="s">
        <v>112</v>
      </c>
      <c r="C76" s="278">
        <v>2780</v>
      </c>
      <c r="D76" s="279">
        <v>1286</v>
      </c>
      <c r="E76" s="279">
        <v>1175</v>
      </c>
      <c r="F76" s="279" t="s">
        <v>282</v>
      </c>
      <c r="G76" s="279">
        <v>2891</v>
      </c>
      <c r="H76" s="280" t="s">
        <v>167</v>
      </c>
      <c r="J76" s="269"/>
      <c r="K76" s="269"/>
      <c r="L76" s="269"/>
      <c r="M76" s="269"/>
      <c r="N76" s="269"/>
      <c r="O76" s="270"/>
      <c r="P76" s="250"/>
      <c r="Q76" s="250"/>
      <c r="R76" s="250"/>
      <c r="S76" s="250"/>
      <c r="T76" s="250"/>
      <c r="U76" s="250"/>
    </row>
    <row r="77" spans="1:21" s="276" customFormat="1" ht="12.6" customHeight="1" x14ac:dyDescent="0.25">
      <c r="A77" s="48"/>
      <c r="B77" s="277" t="s">
        <v>113</v>
      </c>
      <c r="C77" s="278">
        <v>3044</v>
      </c>
      <c r="D77" s="279">
        <v>1038</v>
      </c>
      <c r="E77" s="279">
        <v>1123</v>
      </c>
      <c r="F77" s="279" t="s">
        <v>283</v>
      </c>
      <c r="G77" s="279">
        <v>2959</v>
      </c>
      <c r="H77" s="280" t="s">
        <v>173</v>
      </c>
      <c r="J77" s="269"/>
      <c r="K77" s="269"/>
      <c r="L77" s="269"/>
      <c r="M77" s="269"/>
      <c r="N77" s="269"/>
      <c r="O77" s="270"/>
      <c r="P77" s="250"/>
      <c r="Q77" s="250"/>
      <c r="R77" s="250"/>
      <c r="S77" s="250"/>
      <c r="T77" s="250"/>
      <c r="U77" s="250"/>
    </row>
    <row r="78" spans="1:21" s="276" customFormat="1" ht="12.6" customHeight="1" x14ac:dyDescent="0.25">
      <c r="A78" s="45" t="s">
        <v>38</v>
      </c>
      <c r="B78" s="272" t="s">
        <v>24</v>
      </c>
      <c r="C78" s="273">
        <v>1496</v>
      </c>
      <c r="D78" s="274">
        <v>801</v>
      </c>
      <c r="E78" s="274">
        <v>454</v>
      </c>
      <c r="F78" s="274" t="s">
        <v>284</v>
      </c>
      <c r="G78" s="274">
        <v>1843</v>
      </c>
      <c r="H78" s="275" t="s">
        <v>285</v>
      </c>
      <c r="J78" s="269"/>
      <c r="K78" s="269"/>
      <c r="L78" s="269"/>
      <c r="M78" s="269"/>
      <c r="N78" s="269"/>
      <c r="O78" s="270"/>
      <c r="P78" s="250"/>
      <c r="Q78" s="250"/>
      <c r="R78" s="250"/>
      <c r="S78" s="250"/>
      <c r="T78" s="250"/>
      <c r="U78" s="250"/>
    </row>
    <row r="79" spans="1:21" s="276" customFormat="1" ht="12.6" customHeight="1" x14ac:dyDescent="0.25">
      <c r="A79" s="48"/>
      <c r="B79" s="277" t="s">
        <v>25</v>
      </c>
      <c r="C79" s="278">
        <v>1839</v>
      </c>
      <c r="D79" s="279">
        <v>824</v>
      </c>
      <c r="E79" s="279">
        <v>700</v>
      </c>
      <c r="F79" s="279" t="s">
        <v>286</v>
      </c>
      <c r="G79" s="279">
        <v>1963</v>
      </c>
      <c r="H79" s="280" t="s">
        <v>287</v>
      </c>
      <c r="J79" s="269"/>
      <c r="K79" s="269"/>
      <c r="L79" s="269"/>
      <c r="M79" s="269"/>
      <c r="N79" s="269"/>
      <c r="O79" s="270"/>
      <c r="P79" s="250"/>
      <c r="Q79" s="250"/>
      <c r="R79" s="250"/>
      <c r="S79" s="250"/>
      <c r="T79" s="250"/>
      <c r="U79" s="250"/>
    </row>
    <row r="80" spans="1:21" s="276" customFormat="1" ht="12.6" customHeight="1" x14ac:dyDescent="0.25">
      <c r="A80" s="48"/>
      <c r="B80" s="277" t="s">
        <v>26</v>
      </c>
      <c r="C80" s="278">
        <v>1963</v>
      </c>
      <c r="D80" s="279">
        <v>699</v>
      </c>
      <c r="E80" s="279">
        <v>774</v>
      </c>
      <c r="F80" s="279" t="s">
        <v>288</v>
      </c>
      <c r="G80" s="279">
        <v>1888</v>
      </c>
      <c r="H80" s="280" t="s">
        <v>200</v>
      </c>
      <c r="J80" s="269"/>
      <c r="K80" s="269"/>
      <c r="L80" s="269"/>
      <c r="M80" s="269"/>
      <c r="N80" s="269"/>
      <c r="O80" s="270"/>
      <c r="P80" s="250"/>
      <c r="Q80" s="250"/>
      <c r="R80" s="250"/>
      <c r="S80" s="250"/>
      <c r="T80" s="250"/>
      <c r="U80" s="250"/>
    </row>
    <row r="81" spans="1:21" s="276" customFormat="1" ht="12.6" customHeight="1" x14ac:dyDescent="0.25">
      <c r="A81" s="48"/>
      <c r="B81" s="277" t="s">
        <v>112</v>
      </c>
      <c r="C81" s="278">
        <v>1885</v>
      </c>
      <c r="D81" s="279">
        <v>687</v>
      </c>
      <c r="E81" s="279">
        <v>660</v>
      </c>
      <c r="F81" s="279" t="s">
        <v>289</v>
      </c>
      <c r="G81" s="279">
        <v>1912</v>
      </c>
      <c r="H81" s="280" t="s">
        <v>290</v>
      </c>
      <c r="J81" s="269"/>
      <c r="K81" s="269"/>
      <c r="L81" s="269"/>
      <c r="M81" s="269"/>
      <c r="N81" s="269"/>
      <c r="O81" s="270"/>
      <c r="P81" s="250"/>
      <c r="Q81" s="250"/>
      <c r="R81" s="250"/>
      <c r="S81" s="250"/>
      <c r="T81" s="250"/>
      <c r="U81" s="250"/>
    </row>
    <row r="82" spans="1:21" s="276" customFormat="1" ht="12.6" customHeight="1" x14ac:dyDescent="0.25">
      <c r="A82" s="48"/>
      <c r="B82" s="277" t="s">
        <v>113</v>
      </c>
      <c r="C82" s="278">
        <v>1912</v>
      </c>
      <c r="D82" s="279">
        <v>655</v>
      </c>
      <c r="E82" s="279">
        <v>631</v>
      </c>
      <c r="F82" s="279" t="s">
        <v>291</v>
      </c>
      <c r="G82" s="279">
        <v>1936</v>
      </c>
      <c r="H82" s="280" t="s">
        <v>292</v>
      </c>
      <c r="J82" s="269"/>
      <c r="K82" s="269"/>
      <c r="L82" s="269"/>
      <c r="M82" s="269"/>
      <c r="N82" s="269"/>
      <c r="O82" s="270"/>
      <c r="P82" s="250"/>
      <c r="Q82" s="250"/>
      <c r="R82" s="250"/>
      <c r="S82" s="250"/>
      <c r="T82" s="250"/>
      <c r="U82" s="250"/>
    </row>
    <row r="83" spans="1:21" s="276" customFormat="1" ht="12.6" customHeight="1" x14ac:dyDescent="0.25">
      <c r="A83" s="45" t="s">
        <v>39</v>
      </c>
      <c r="B83" s="272" t="s">
        <v>24</v>
      </c>
      <c r="C83" s="273">
        <v>393</v>
      </c>
      <c r="D83" s="274">
        <v>138</v>
      </c>
      <c r="E83" s="274">
        <v>123</v>
      </c>
      <c r="F83" s="274" t="s">
        <v>293</v>
      </c>
      <c r="G83" s="274">
        <v>408</v>
      </c>
      <c r="H83" s="275" t="s">
        <v>294</v>
      </c>
      <c r="J83" s="269"/>
      <c r="K83" s="269"/>
      <c r="L83" s="269"/>
      <c r="M83" s="269"/>
      <c r="N83" s="269"/>
      <c r="O83" s="270"/>
      <c r="P83" s="250"/>
      <c r="Q83" s="250"/>
      <c r="R83" s="250"/>
      <c r="S83" s="250"/>
      <c r="T83" s="250"/>
      <c r="U83" s="250"/>
    </row>
    <row r="84" spans="1:21" s="276" customFormat="1" ht="12.6" customHeight="1" x14ac:dyDescent="0.25">
      <c r="A84" s="48"/>
      <c r="B84" s="277" t="s">
        <v>25</v>
      </c>
      <c r="C84" s="278">
        <v>404</v>
      </c>
      <c r="D84" s="279">
        <v>182</v>
      </c>
      <c r="E84" s="279">
        <v>145</v>
      </c>
      <c r="F84" s="279" t="s">
        <v>295</v>
      </c>
      <c r="G84" s="279">
        <v>441</v>
      </c>
      <c r="H84" s="280" t="s">
        <v>296</v>
      </c>
      <c r="J84" s="269"/>
      <c r="K84" s="269"/>
      <c r="L84" s="269"/>
      <c r="M84" s="269"/>
      <c r="N84" s="269"/>
      <c r="O84" s="270"/>
      <c r="P84" s="250"/>
      <c r="Q84" s="250"/>
      <c r="R84" s="250"/>
      <c r="S84" s="250"/>
      <c r="T84" s="250"/>
      <c r="U84" s="250"/>
    </row>
    <row r="85" spans="1:21" s="276" customFormat="1" ht="12.6" customHeight="1" x14ac:dyDescent="0.25">
      <c r="A85" s="48"/>
      <c r="B85" s="277" t="s">
        <v>26</v>
      </c>
      <c r="C85" s="278">
        <v>407</v>
      </c>
      <c r="D85" s="279">
        <v>133</v>
      </c>
      <c r="E85" s="279">
        <v>117</v>
      </c>
      <c r="F85" s="279" t="s">
        <v>297</v>
      </c>
      <c r="G85" s="279">
        <v>423</v>
      </c>
      <c r="H85" s="280" t="s">
        <v>298</v>
      </c>
      <c r="J85" s="269"/>
      <c r="K85" s="269"/>
      <c r="L85" s="269"/>
      <c r="M85" s="269"/>
      <c r="N85" s="269"/>
      <c r="O85" s="270"/>
      <c r="P85" s="250"/>
      <c r="Q85" s="250"/>
      <c r="R85" s="250"/>
      <c r="S85" s="250"/>
      <c r="T85" s="250"/>
      <c r="U85" s="250"/>
    </row>
    <row r="86" spans="1:21" s="276" customFormat="1" ht="12.6" customHeight="1" x14ac:dyDescent="0.25">
      <c r="A86" s="48"/>
      <c r="B86" s="277" t="s">
        <v>112</v>
      </c>
      <c r="C86" s="278">
        <v>422</v>
      </c>
      <c r="D86" s="279">
        <v>259</v>
      </c>
      <c r="E86" s="279">
        <v>166</v>
      </c>
      <c r="F86" s="279" t="s">
        <v>299</v>
      </c>
      <c r="G86" s="279">
        <v>515</v>
      </c>
      <c r="H86" s="280" t="s">
        <v>260</v>
      </c>
      <c r="J86" s="269"/>
      <c r="K86" s="269"/>
      <c r="L86" s="269"/>
      <c r="M86" s="269"/>
      <c r="N86" s="269"/>
      <c r="O86" s="270"/>
      <c r="P86" s="250"/>
      <c r="Q86" s="250"/>
      <c r="R86" s="250"/>
      <c r="S86" s="250"/>
      <c r="T86" s="250"/>
      <c r="U86" s="250"/>
    </row>
    <row r="87" spans="1:21" s="276" customFormat="1" ht="12.6" customHeight="1" x14ac:dyDescent="0.25">
      <c r="A87" s="48"/>
      <c r="B87" s="277" t="s">
        <v>113</v>
      </c>
      <c r="C87" s="278">
        <v>517</v>
      </c>
      <c r="D87" s="279">
        <v>107</v>
      </c>
      <c r="E87" s="279">
        <v>124</v>
      </c>
      <c r="F87" s="279" t="s">
        <v>225</v>
      </c>
      <c r="G87" s="279">
        <v>500</v>
      </c>
      <c r="H87" s="280" t="s">
        <v>279</v>
      </c>
      <c r="J87" s="269"/>
      <c r="K87" s="269"/>
      <c r="L87" s="269"/>
      <c r="M87" s="269"/>
      <c r="N87" s="269"/>
      <c r="O87" s="270"/>
      <c r="P87" s="250"/>
      <c r="Q87" s="250"/>
      <c r="R87" s="250"/>
      <c r="S87" s="250"/>
      <c r="T87" s="250"/>
      <c r="U87" s="250"/>
    </row>
    <row r="88" spans="1:21" s="276" customFormat="1" ht="12.6" customHeight="1" x14ac:dyDescent="0.25">
      <c r="A88" s="45" t="s">
        <v>40</v>
      </c>
      <c r="B88" s="272" t="s">
        <v>24</v>
      </c>
      <c r="C88" s="273">
        <v>969</v>
      </c>
      <c r="D88" s="274">
        <v>222</v>
      </c>
      <c r="E88" s="274">
        <v>241</v>
      </c>
      <c r="F88" s="274" t="s">
        <v>300</v>
      </c>
      <c r="G88" s="274">
        <v>950</v>
      </c>
      <c r="H88" s="275" t="s">
        <v>301</v>
      </c>
      <c r="J88" s="269"/>
      <c r="K88" s="269"/>
      <c r="L88" s="269"/>
      <c r="M88" s="269"/>
      <c r="N88" s="269"/>
      <c r="O88" s="270"/>
      <c r="P88" s="250"/>
      <c r="Q88" s="250"/>
      <c r="R88" s="250"/>
      <c r="S88" s="250"/>
      <c r="T88" s="250"/>
      <c r="U88" s="250"/>
    </row>
    <row r="89" spans="1:21" s="276" customFormat="1" ht="12.6" customHeight="1" x14ac:dyDescent="0.25">
      <c r="A89" s="48"/>
      <c r="B89" s="277" t="s">
        <v>25</v>
      </c>
      <c r="C89" s="278">
        <v>950</v>
      </c>
      <c r="D89" s="279">
        <v>364</v>
      </c>
      <c r="E89" s="279">
        <v>168</v>
      </c>
      <c r="F89" s="279" t="s">
        <v>302</v>
      </c>
      <c r="G89" s="279">
        <v>1146</v>
      </c>
      <c r="H89" s="280" t="s">
        <v>303</v>
      </c>
      <c r="J89" s="269"/>
      <c r="K89" s="269"/>
      <c r="L89" s="269"/>
      <c r="M89" s="269"/>
      <c r="N89" s="269"/>
      <c r="O89" s="270"/>
      <c r="P89" s="250"/>
      <c r="Q89" s="250"/>
      <c r="R89" s="250"/>
      <c r="S89" s="250"/>
      <c r="T89" s="250"/>
      <c r="U89" s="250"/>
    </row>
    <row r="90" spans="1:21" s="276" customFormat="1" ht="12.6" customHeight="1" x14ac:dyDescent="0.25">
      <c r="A90" s="48"/>
      <c r="B90" s="277" t="s">
        <v>26</v>
      </c>
      <c r="C90" s="278">
        <v>1163</v>
      </c>
      <c r="D90" s="279">
        <v>214</v>
      </c>
      <c r="E90" s="279">
        <v>269</v>
      </c>
      <c r="F90" s="279" t="s">
        <v>304</v>
      </c>
      <c r="G90" s="279">
        <v>1108</v>
      </c>
      <c r="H90" s="280" t="s">
        <v>305</v>
      </c>
      <c r="J90" s="269"/>
      <c r="K90" s="269"/>
      <c r="L90" s="269"/>
      <c r="M90" s="269"/>
      <c r="N90" s="269"/>
      <c r="O90" s="270"/>
      <c r="P90" s="250"/>
      <c r="Q90" s="250"/>
      <c r="R90" s="250"/>
      <c r="S90" s="250"/>
      <c r="T90" s="250"/>
      <c r="U90" s="250"/>
    </row>
    <row r="91" spans="1:21" s="276" customFormat="1" ht="12.6" customHeight="1" x14ac:dyDescent="0.25">
      <c r="A91" s="48"/>
      <c r="B91" s="277" t="s">
        <v>112</v>
      </c>
      <c r="C91" s="278">
        <v>1092</v>
      </c>
      <c r="D91" s="279">
        <v>271</v>
      </c>
      <c r="E91" s="279">
        <v>235</v>
      </c>
      <c r="F91" s="279" t="s">
        <v>306</v>
      </c>
      <c r="G91" s="279">
        <v>1128</v>
      </c>
      <c r="H91" s="280" t="s">
        <v>262</v>
      </c>
      <c r="J91" s="269"/>
      <c r="K91" s="269"/>
      <c r="L91" s="269"/>
      <c r="M91" s="269"/>
      <c r="N91" s="269"/>
      <c r="O91" s="270"/>
      <c r="P91" s="250"/>
      <c r="Q91" s="250"/>
      <c r="R91" s="250"/>
      <c r="S91" s="250"/>
      <c r="T91" s="250"/>
      <c r="U91" s="250"/>
    </row>
    <row r="92" spans="1:21" s="276" customFormat="1" ht="12.6" customHeight="1" x14ac:dyDescent="0.25">
      <c r="A92" s="48"/>
      <c r="B92" s="277" t="s">
        <v>113</v>
      </c>
      <c r="C92" s="278">
        <v>1128</v>
      </c>
      <c r="D92" s="279">
        <v>236</v>
      </c>
      <c r="E92" s="279">
        <v>195</v>
      </c>
      <c r="F92" s="279" t="s">
        <v>307</v>
      </c>
      <c r="G92" s="279">
        <v>1169</v>
      </c>
      <c r="H92" s="280" t="s">
        <v>308</v>
      </c>
      <c r="J92" s="269"/>
      <c r="K92" s="269"/>
      <c r="L92" s="269"/>
      <c r="M92" s="269"/>
      <c r="N92" s="269"/>
      <c r="O92" s="270"/>
      <c r="P92" s="250"/>
      <c r="Q92" s="250"/>
      <c r="R92" s="250"/>
      <c r="S92" s="250"/>
      <c r="T92" s="250"/>
      <c r="U92" s="250"/>
    </row>
    <row r="93" spans="1:21" s="276" customFormat="1" ht="12.6" customHeight="1" x14ac:dyDescent="0.25">
      <c r="A93" s="45" t="s">
        <v>41</v>
      </c>
      <c r="B93" s="272" t="s">
        <v>24</v>
      </c>
      <c r="C93" s="273">
        <v>923</v>
      </c>
      <c r="D93" s="274">
        <v>337</v>
      </c>
      <c r="E93" s="274">
        <v>158</v>
      </c>
      <c r="F93" s="274" t="s">
        <v>309</v>
      </c>
      <c r="G93" s="274">
        <v>1102</v>
      </c>
      <c r="H93" s="275" t="s">
        <v>310</v>
      </c>
      <c r="J93" s="269"/>
      <c r="K93" s="269"/>
      <c r="L93" s="269"/>
      <c r="M93" s="269"/>
      <c r="N93" s="269"/>
      <c r="O93" s="270"/>
      <c r="P93" s="250"/>
      <c r="Q93" s="250"/>
      <c r="R93" s="250"/>
      <c r="S93" s="250"/>
      <c r="T93" s="250"/>
      <c r="U93" s="250"/>
    </row>
    <row r="94" spans="1:21" s="276" customFormat="1" ht="12.6" customHeight="1" x14ac:dyDescent="0.25">
      <c r="A94" s="48"/>
      <c r="B94" s="277" t="s">
        <v>25</v>
      </c>
      <c r="C94" s="278">
        <v>1083</v>
      </c>
      <c r="D94" s="279">
        <v>178</v>
      </c>
      <c r="E94" s="279">
        <v>213</v>
      </c>
      <c r="F94" s="279" t="s">
        <v>311</v>
      </c>
      <c r="G94" s="279">
        <v>1048</v>
      </c>
      <c r="H94" s="280" t="s">
        <v>312</v>
      </c>
      <c r="J94" s="269"/>
      <c r="K94" s="269"/>
      <c r="L94" s="269"/>
      <c r="M94" s="269"/>
      <c r="N94" s="269"/>
      <c r="O94" s="270"/>
      <c r="P94" s="250"/>
      <c r="Q94" s="250"/>
      <c r="R94" s="250"/>
      <c r="S94" s="250"/>
      <c r="T94" s="250"/>
      <c r="U94" s="250"/>
    </row>
    <row r="95" spans="1:21" s="276" customFormat="1" ht="12.6" customHeight="1" x14ac:dyDescent="0.25">
      <c r="A95" s="48"/>
      <c r="B95" s="277" t="s">
        <v>26</v>
      </c>
      <c r="C95" s="278">
        <v>1049</v>
      </c>
      <c r="D95" s="279">
        <v>367</v>
      </c>
      <c r="E95" s="279">
        <v>222</v>
      </c>
      <c r="F95" s="279" t="s">
        <v>313</v>
      </c>
      <c r="G95" s="279">
        <v>1194</v>
      </c>
      <c r="H95" s="280" t="s">
        <v>314</v>
      </c>
      <c r="J95" s="269"/>
      <c r="K95" s="269"/>
      <c r="L95" s="269"/>
      <c r="M95" s="269"/>
      <c r="N95" s="269"/>
      <c r="O95" s="270"/>
      <c r="P95" s="250"/>
      <c r="Q95" s="250"/>
      <c r="R95" s="250"/>
      <c r="S95" s="250"/>
      <c r="T95" s="250"/>
      <c r="U95" s="250"/>
    </row>
    <row r="96" spans="1:21" s="276" customFormat="1" ht="12.6" customHeight="1" x14ac:dyDescent="0.25">
      <c r="A96" s="48"/>
      <c r="B96" s="277" t="s">
        <v>112</v>
      </c>
      <c r="C96" s="278">
        <v>1219</v>
      </c>
      <c r="D96" s="279">
        <v>211</v>
      </c>
      <c r="E96" s="279">
        <v>216</v>
      </c>
      <c r="F96" s="279" t="s">
        <v>315</v>
      </c>
      <c r="G96" s="279">
        <v>1214</v>
      </c>
      <c r="H96" s="280" t="s">
        <v>316</v>
      </c>
      <c r="J96" s="269"/>
      <c r="K96" s="269"/>
      <c r="L96" s="269"/>
      <c r="M96" s="269"/>
      <c r="N96" s="269"/>
      <c r="O96" s="270"/>
      <c r="P96" s="250"/>
      <c r="Q96" s="250"/>
      <c r="R96" s="250"/>
      <c r="S96" s="250"/>
      <c r="T96" s="250"/>
      <c r="U96" s="250"/>
    </row>
    <row r="97" spans="1:21" s="276" customFormat="1" ht="12.6" customHeight="1" x14ac:dyDescent="0.25">
      <c r="A97" s="48"/>
      <c r="B97" s="277" t="s">
        <v>113</v>
      </c>
      <c r="C97" s="278">
        <v>1221</v>
      </c>
      <c r="D97" s="279">
        <v>289</v>
      </c>
      <c r="E97" s="279">
        <v>215</v>
      </c>
      <c r="F97" s="279" t="s">
        <v>300</v>
      </c>
      <c r="G97" s="279">
        <v>1295</v>
      </c>
      <c r="H97" s="280" t="s">
        <v>317</v>
      </c>
      <c r="J97" s="269"/>
      <c r="K97" s="269"/>
      <c r="L97" s="269"/>
      <c r="M97" s="269"/>
      <c r="N97" s="269"/>
      <c r="O97" s="270"/>
      <c r="P97" s="250"/>
      <c r="Q97" s="250"/>
      <c r="R97" s="250"/>
      <c r="S97" s="250"/>
      <c r="T97" s="250"/>
      <c r="U97" s="250"/>
    </row>
    <row r="98" spans="1:21" s="276" customFormat="1" ht="12.6" customHeight="1" x14ac:dyDescent="0.25">
      <c r="A98" s="45" t="s">
        <v>42</v>
      </c>
      <c r="B98" s="272" t="s">
        <v>24</v>
      </c>
      <c r="C98" s="273">
        <v>616</v>
      </c>
      <c r="D98" s="274">
        <v>151</v>
      </c>
      <c r="E98" s="274">
        <v>160</v>
      </c>
      <c r="F98" s="274" t="s">
        <v>318</v>
      </c>
      <c r="G98" s="274">
        <v>607</v>
      </c>
      <c r="H98" s="275" t="s">
        <v>319</v>
      </c>
      <c r="J98" s="269"/>
      <c r="K98" s="269"/>
      <c r="L98" s="269"/>
      <c r="M98" s="269"/>
      <c r="N98" s="269"/>
      <c r="O98" s="270"/>
      <c r="P98" s="250"/>
      <c r="Q98" s="250"/>
      <c r="R98" s="250"/>
      <c r="S98" s="250"/>
      <c r="T98" s="250"/>
      <c r="U98" s="250"/>
    </row>
    <row r="99" spans="1:21" s="276" customFormat="1" ht="12.6" customHeight="1" x14ac:dyDescent="0.25">
      <c r="A99" s="48"/>
      <c r="B99" s="277" t="s">
        <v>25</v>
      </c>
      <c r="C99" s="278">
        <v>607</v>
      </c>
      <c r="D99" s="279">
        <v>242</v>
      </c>
      <c r="E99" s="279">
        <v>185</v>
      </c>
      <c r="F99" s="279" t="s">
        <v>320</v>
      </c>
      <c r="G99" s="279">
        <v>664</v>
      </c>
      <c r="H99" s="280" t="s">
        <v>321</v>
      </c>
      <c r="J99" s="269"/>
      <c r="K99" s="269"/>
      <c r="L99" s="269"/>
      <c r="M99" s="269"/>
      <c r="N99" s="269"/>
      <c r="O99" s="270"/>
      <c r="P99" s="250"/>
      <c r="Q99" s="250"/>
      <c r="R99" s="250"/>
      <c r="S99" s="250"/>
      <c r="T99" s="250"/>
      <c r="U99" s="250"/>
    </row>
    <row r="100" spans="1:21" s="276" customFormat="1" ht="12.6" customHeight="1" x14ac:dyDescent="0.25">
      <c r="A100" s="48"/>
      <c r="B100" s="277" t="s">
        <v>26</v>
      </c>
      <c r="C100" s="278">
        <v>664</v>
      </c>
      <c r="D100" s="279">
        <v>152</v>
      </c>
      <c r="E100" s="279">
        <v>190</v>
      </c>
      <c r="F100" s="279" t="s">
        <v>322</v>
      </c>
      <c r="G100" s="279">
        <v>626</v>
      </c>
      <c r="H100" s="280" t="s">
        <v>323</v>
      </c>
      <c r="J100" s="269"/>
      <c r="K100" s="269"/>
      <c r="L100" s="269"/>
      <c r="M100" s="269"/>
      <c r="N100" s="269"/>
      <c r="O100" s="270"/>
      <c r="P100" s="250"/>
      <c r="Q100" s="250"/>
      <c r="R100" s="250"/>
      <c r="S100" s="250"/>
      <c r="T100" s="250"/>
      <c r="U100" s="250"/>
    </row>
    <row r="101" spans="1:21" s="276" customFormat="1" ht="12.6" customHeight="1" x14ac:dyDescent="0.25">
      <c r="A101" s="48"/>
      <c r="B101" s="277" t="s">
        <v>112</v>
      </c>
      <c r="C101" s="278">
        <v>626</v>
      </c>
      <c r="D101" s="279">
        <v>153</v>
      </c>
      <c r="E101" s="279">
        <v>167</v>
      </c>
      <c r="F101" s="279" t="s">
        <v>231</v>
      </c>
      <c r="G101" s="279">
        <v>612</v>
      </c>
      <c r="H101" s="280" t="s">
        <v>202</v>
      </c>
      <c r="J101" s="269"/>
      <c r="K101" s="269"/>
      <c r="L101" s="269"/>
      <c r="M101" s="269"/>
      <c r="N101" s="269"/>
      <c r="O101" s="270"/>
      <c r="P101" s="250"/>
      <c r="Q101" s="250"/>
      <c r="R101" s="250"/>
      <c r="S101" s="250"/>
      <c r="T101" s="250"/>
      <c r="U101" s="250"/>
    </row>
    <row r="102" spans="1:21" s="276" customFormat="1" ht="12.6" customHeight="1" x14ac:dyDescent="0.25">
      <c r="A102" s="48"/>
      <c r="B102" s="277" t="s">
        <v>113</v>
      </c>
      <c r="C102" s="278">
        <v>611</v>
      </c>
      <c r="D102" s="279">
        <v>162</v>
      </c>
      <c r="E102" s="279">
        <v>165</v>
      </c>
      <c r="F102" s="279" t="s">
        <v>324</v>
      </c>
      <c r="G102" s="279">
        <v>608</v>
      </c>
      <c r="H102" s="280" t="s">
        <v>196</v>
      </c>
      <c r="J102" s="269"/>
      <c r="K102" s="269"/>
      <c r="L102" s="269"/>
      <c r="M102" s="269"/>
      <c r="N102" s="269"/>
      <c r="O102" s="270"/>
      <c r="P102" s="250"/>
      <c r="Q102" s="250"/>
      <c r="R102" s="250"/>
      <c r="S102" s="250"/>
      <c r="T102" s="250"/>
      <c r="U102" s="250"/>
    </row>
    <row r="103" spans="1:21" s="276" customFormat="1" ht="12.6" customHeight="1" x14ac:dyDescent="0.25">
      <c r="A103" s="45" t="s">
        <v>43</v>
      </c>
      <c r="B103" s="272" t="s">
        <v>24</v>
      </c>
      <c r="C103" s="273">
        <v>3890</v>
      </c>
      <c r="D103" s="274">
        <v>913</v>
      </c>
      <c r="E103" s="274">
        <v>925</v>
      </c>
      <c r="F103" s="274" t="s">
        <v>325</v>
      </c>
      <c r="G103" s="274">
        <v>3878</v>
      </c>
      <c r="H103" s="275" t="s">
        <v>326</v>
      </c>
      <c r="J103" s="269"/>
      <c r="K103" s="269"/>
      <c r="L103" s="269"/>
      <c r="M103" s="269"/>
      <c r="N103" s="269"/>
      <c r="O103" s="270"/>
      <c r="P103" s="250"/>
      <c r="Q103" s="250"/>
      <c r="R103" s="250"/>
      <c r="S103" s="250"/>
      <c r="T103" s="250"/>
      <c r="U103" s="250"/>
    </row>
    <row r="104" spans="1:21" s="276" customFormat="1" ht="12.6" customHeight="1" x14ac:dyDescent="0.25">
      <c r="A104" s="48"/>
      <c r="B104" s="277" t="s">
        <v>25</v>
      </c>
      <c r="C104" s="278">
        <v>3878</v>
      </c>
      <c r="D104" s="279">
        <v>635</v>
      </c>
      <c r="E104" s="279">
        <v>1126</v>
      </c>
      <c r="F104" s="279" t="s">
        <v>327</v>
      </c>
      <c r="G104" s="279">
        <v>3387</v>
      </c>
      <c r="H104" s="280" t="s">
        <v>328</v>
      </c>
      <c r="J104" s="269"/>
      <c r="K104" s="269"/>
      <c r="L104" s="269"/>
      <c r="M104" s="269"/>
      <c r="N104" s="269"/>
      <c r="O104" s="270"/>
      <c r="P104" s="250"/>
      <c r="Q104" s="250"/>
      <c r="R104" s="250"/>
      <c r="S104" s="250"/>
      <c r="T104" s="250"/>
      <c r="U104" s="250"/>
    </row>
    <row r="105" spans="1:21" s="276" customFormat="1" ht="12.6" customHeight="1" x14ac:dyDescent="0.25">
      <c r="A105" s="48"/>
      <c r="B105" s="277" t="s">
        <v>26</v>
      </c>
      <c r="C105" s="278">
        <v>3386</v>
      </c>
      <c r="D105" s="279">
        <v>792</v>
      </c>
      <c r="E105" s="279">
        <v>963</v>
      </c>
      <c r="F105" s="279" t="s">
        <v>329</v>
      </c>
      <c r="G105" s="279">
        <v>3215</v>
      </c>
      <c r="H105" s="280" t="s">
        <v>330</v>
      </c>
      <c r="J105" s="269"/>
      <c r="K105" s="269"/>
      <c r="L105" s="269"/>
      <c r="M105" s="269"/>
      <c r="N105" s="269"/>
      <c r="O105" s="270"/>
      <c r="P105" s="250"/>
      <c r="Q105" s="250"/>
      <c r="R105" s="250"/>
      <c r="S105" s="250"/>
      <c r="T105" s="250"/>
      <c r="U105" s="250"/>
    </row>
    <row r="106" spans="1:21" s="276" customFormat="1" ht="12.6" customHeight="1" x14ac:dyDescent="0.25">
      <c r="A106" s="48"/>
      <c r="B106" s="277" t="s">
        <v>112</v>
      </c>
      <c r="C106" s="278">
        <v>3213</v>
      </c>
      <c r="D106" s="279">
        <v>2172</v>
      </c>
      <c r="E106" s="279">
        <v>1005</v>
      </c>
      <c r="F106" s="279" t="s">
        <v>331</v>
      </c>
      <c r="G106" s="279">
        <v>4380</v>
      </c>
      <c r="H106" s="280" t="s">
        <v>332</v>
      </c>
      <c r="J106" s="269"/>
      <c r="K106" s="269"/>
      <c r="L106" s="269"/>
      <c r="M106" s="269"/>
      <c r="N106" s="269"/>
      <c r="O106" s="270"/>
      <c r="P106" s="250"/>
      <c r="Q106" s="250"/>
      <c r="R106" s="250"/>
      <c r="S106" s="250"/>
      <c r="T106" s="250"/>
      <c r="U106" s="250"/>
    </row>
    <row r="107" spans="1:21" s="276" customFormat="1" ht="12.6" customHeight="1" x14ac:dyDescent="0.25">
      <c r="A107" s="48"/>
      <c r="B107" s="277" t="s">
        <v>113</v>
      </c>
      <c r="C107" s="278">
        <v>4266</v>
      </c>
      <c r="D107" s="279">
        <v>827</v>
      </c>
      <c r="E107" s="279">
        <v>841</v>
      </c>
      <c r="F107" s="279" t="s">
        <v>333</v>
      </c>
      <c r="G107" s="279">
        <v>4252</v>
      </c>
      <c r="H107" s="280" t="s">
        <v>183</v>
      </c>
      <c r="J107" s="269"/>
      <c r="K107" s="269"/>
      <c r="L107" s="269"/>
      <c r="M107" s="269"/>
      <c r="N107" s="269"/>
      <c r="O107" s="270"/>
      <c r="P107" s="250"/>
      <c r="Q107" s="250"/>
      <c r="R107" s="250"/>
      <c r="S107" s="250"/>
      <c r="T107" s="250"/>
      <c r="U107" s="250"/>
    </row>
    <row r="108" spans="1:21" s="250" customFormat="1" ht="12.6" customHeight="1" collapsed="1" x14ac:dyDescent="0.25">
      <c r="A108" s="446" t="s">
        <v>4</v>
      </c>
      <c r="B108" s="268" t="s">
        <v>24</v>
      </c>
      <c r="C108" s="458">
        <v>6792</v>
      </c>
      <c r="D108" s="459">
        <v>2221</v>
      </c>
      <c r="E108" s="459">
        <v>1599</v>
      </c>
      <c r="F108" s="459" t="s">
        <v>334</v>
      </c>
      <c r="G108" s="459">
        <v>7414</v>
      </c>
      <c r="H108" s="461" t="s">
        <v>335</v>
      </c>
      <c r="J108" s="269"/>
      <c r="K108" s="269"/>
      <c r="L108" s="269"/>
      <c r="M108" s="269"/>
      <c r="N108" s="269"/>
      <c r="O108" s="270"/>
    </row>
    <row r="109" spans="1:21" s="250" customFormat="1" ht="12.6" customHeight="1" x14ac:dyDescent="0.25">
      <c r="A109" s="451"/>
      <c r="B109" s="271" t="s">
        <v>25</v>
      </c>
      <c r="C109" s="462">
        <v>7372</v>
      </c>
      <c r="D109" s="463">
        <v>1753</v>
      </c>
      <c r="E109" s="463">
        <v>1664</v>
      </c>
      <c r="F109" s="463" t="s">
        <v>336</v>
      </c>
      <c r="G109" s="463">
        <v>7461</v>
      </c>
      <c r="H109" s="464" t="s">
        <v>273</v>
      </c>
      <c r="J109" s="269"/>
      <c r="K109" s="269"/>
      <c r="L109" s="269"/>
      <c r="M109" s="269"/>
      <c r="N109" s="269"/>
      <c r="O109" s="270"/>
    </row>
    <row r="110" spans="1:21" s="250" customFormat="1" ht="12.6" customHeight="1" x14ac:dyDescent="0.25">
      <c r="A110" s="451"/>
      <c r="B110" s="271" t="s">
        <v>26</v>
      </c>
      <c r="C110" s="462">
        <v>7464</v>
      </c>
      <c r="D110" s="463">
        <v>1726</v>
      </c>
      <c r="E110" s="463">
        <v>1858</v>
      </c>
      <c r="F110" s="463" t="s">
        <v>337</v>
      </c>
      <c r="G110" s="463">
        <v>7332</v>
      </c>
      <c r="H110" s="464" t="s">
        <v>338</v>
      </c>
      <c r="J110" s="269"/>
      <c r="K110" s="269"/>
      <c r="L110" s="269"/>
      <c r="M110" s="269"/>
      <c r="N110" s="269"/>
      <c r="O110" s="270"/>
    </row>
    <row r="111" spans="1:21" s="250" customFormat="1" ht="12.6" customHeight="1" x14ac:dyDescent="0.25">
      <c r="A111" s="451"/>
      <c r="B111" s="271" t="s">
        <v>112</v>
      </c>
      <c r="C111" s="462">
        <v>7310</v>
      </c>
      <c r="D111" s="463">
        <v>2679</v>
      </c>
      <c r="E111" s="463">
        <v>1922</v>
      </c>
      <c r="F111" s="463" t="s">
        <v>339</v>
      </c>
      <c r="G111" s="463">
        <v>8067</v>
      </c>
      <c r="H111" s="464" t="s">
        <v>340</v>
      </c>
      <c r="J111" s="269"/>
      <c r="K111" s="269"/>
      <c r="L111" s="269"/>
      <c r="M111" s="269"/>
      <c r="N111" s="269"/>
      <c r="O111" s="270"/>
    </row>
    <row r="112" spans="1:21" s="250" customFormat="1" ht="12.6" customHeight="1" x14ac:dyDescent="0.25">
      <c r="A112" s="451"/>
      <c r="B112" s="271" t="s">
        <v>113</v>
      </c>
      <c r="C112" s="462">
        <v>8086</v>
      </c>
      <c r="D112" s="463">
        <v>1893</v>
      </c>
      <c r="E112" s="463">
        <v>2113</v>
      </c>
      <c r="F112" s="463" t="s">
        <v>341</v>
      </c>
      <c r="G112" s="463">
        <v>7866</v>
      </c>
      <c r="H112" s="464" t="s">
        <v>342</v>
      </c>
      <c r="J112" s="269"/>
      <c r="K112" s="269"/>
      <c r="L112" s="269"/>
      <c r="M112" s="269"/>
      <c r="N112" s="269"/>
      <c r="O112" s="270"/>
    </row>
    <row r="113" spans="1:21" s="276" customFormat="1" ht="12.6" customHeight="1" x14ac:dyDescent="0.25">
      <c r="A113" s="45" t="s">
        <v>44</v>
      </c>
      <c r="B113" s="272" t="s">
        <v>24</v>
      </c>
      <c r="C113" s="273">
        <v>442</v>
      </c>
      <c r="D113" s="274">
        <v>101</v>
      </c>
      <c r="E113" s="274">
        <v>92</v>
      </c>
      <c r="F113" s="274" t="s">
        <v>231</v>
      </c>
      <c r="G113" s="274">
        <v>451</v>
      </c>
      <c r="H113" s="275" t="s">
        <v>343</v>
      </c>
      <c r="J113" s="269"/>
      <c r="K113" s="269"/>
      <c r="L113" s="269"/>
      <c r="M113" s="269"/>
      <c r="N113" s="269"/>
      <c r="O113" s="270"/>
      <c r="P113" s="250"/>
      <c r="Q113" s="250"/>
      <c r="R113" s="250"/>
      <c r="S113" s="250"/>
      <c r="T113" s="250"/>
      <c r="U113" s="250"/>
    </row>
    <row r="114" spans="1:21" s="276" customFormat="1" ht="12.6" customHeight="1" x14ac:dyDescent="0.25">
      <c r="A114" s="48"/>
      <c r="B114" s="286" t="s">
        <v>25</v>
      </c>
      <c r="C114" s="278">
        <v>460</v>
      </c>
      <c r="D114" s="279">
        <v>149</v>
      </c>
      <c r="E114" s="279">
        <v>167</v>
      </c>
      <c r="F114" s="279" t="s">
        <v>344</v>
      </c>
      <c r="G114" s="279">
        <v>442</v>
      </c>
      <c r="H114" s="280" t="s">
        <v>345</v>
      </c>
      <c r="J114" s="269"/>
      <c r="K114" s="269"/>
      <c r="L114" s="269"/>
      <c r="M114" s="269"/>
      <c r="N114" s="269"/>
      <c r="O114" s="270"/>
      <c r="P114" s="250"/>
      <c r="Q114" s="250"/>
      <c r="R114" s="250"/>
      <c r="S114" s="250"/>
      <c r="T114" s="250"/>
      <c r="U114" s="250"/>
    </row>
    <row r="115" spans="1:21" s="276" customFormat="1" ht="12.6" customHeight="1" x14ac:dyDescent="0.25">
      <c r="A115" s="48"/>
      <c r="B115" s="277" t="s">
        <v>26</v>
      </c>
      <c r="C115" s="278">
        <v>448</v>
      </c>
      <c r="D115" s="279">
        <v>100</v>
      </c>
      <c r="E115" s="279">
        <v>89</v>
      </c>
      <c r="F115" s="279" t="s">
        <v>346</v>
      </c>
      <c r="G115" s="279">
        <v>459</v>
      </c>
      <c r="H115" s="280" t="s">
        <v>347</v>
      </c>
      <c r="J115" s="269"/>
      <c r="K115" s="269"/>
      <c r="L115" s="269"/>
      <c r="M115" s="269"/>
      <c r="N115" s="269"/>
      <c r="O115" s="270"/>
      <c r="P115" s="250"/>
      <c r="Q115" s="250"/>
      <c r="R115" s="250"/>
      <c r="S115" s="250"/>
      <c r="T115" s="250"/>
      <c r="U115" s="250"/>
    </row>
    <row r="116" spans="1:21" s="276" customFormat="1" ht="12.6" customHeight="1" x14ac:dyDescent="0.25">
      <c r="A116" s="48"/>
      <c r="B116" s="277" t="s">
        <v>112</v>
      </c>
      <c r="C116" s="278">
        <v>459</v>
      </c>
      <c r="D116" s="279">
        <v>359</v>
      </c>
      <c r="E116" s="279">
        <v>122</v>
      </c>
      <c r="F116" s="279" t="s">
        <v>348</v>
      </c>
      <c r="G116" s="279">
        <v>696</v>
      </c>
      <c r="H116" s="280" t="s">
        <v>169</v>
      </c>
      <c r="J116" s="269"/>
      <c r="K116" s="269"/>
      <c r="L116" s="269"/>
      <c r="M116" s="269"/>
      <c r="N116" s="269"/>
      <c r="O116" s="270"/>
      <c r="P116" s="250"/>
      <c r="Q116" s="250"/>
      <c r="R116" s="250"/>
      <c r="S116" s="250"/>
      <c r="T116" s="250"/>
      <c r="U116" s="250"/>
    </row>
    <row r="117" spans="1:21" s="276" customFormat="1" ht="12.6" customHeight="1" x14ac:dyDescent="0.25">
      <c r="A117" s="48"/>
      <c r="B117" s="277" t="s">
        <v>113</v>
      </c>
      <c r="C117" s="278">
        <v>693</v>
      </c>
      <c r="D117" s="279">
        <v>74</v>
      </c>
      <c r="E117" s="279">
        <v>107</v>
      </c>
      <c r="F117" s="279" t="s">
        <v>349</v>
      </c>
      <c r="G117" s="279">
        <v>660</v>
      </c>
      <c r="H117" s="280" t="s">
        <v>290</v>
      </c>
      <c r="J117" s="269"/>
      <c r="K117" s="269"/>
      <c r="L117" s="269"/>
      <c r="M117" s="269"/>
      <c r="N117" s="269"/>
      <c r="O117" s="270"/>
      <c r="P117" s="250"/>
      <c r="Q117" s="250"/>
      <c r="R117" s="250"/>
      <c r="S117" s="250"/>
      <c r="T117" s="250"/>
      <c r="U117" s="250"/>
    </row>
    <row r="118" spans="1:21" s="276" customFormat="1" ht="12.6" customHeight="1" x14ac:dyDescent="0.25">
      <c r="A118" s="45" t="s">
        <v>45</v>
      </c>
      <c r="B118" s="272" t="s">
        <v>24</v>
      </c>
      <c r="C118" s="273">
        <v>671</v>
      </c>
      <c r="D118" s="274">
        <v>220</v>
      </c>
      <c r="E118" s="274">
        <v>198</v>
      </c>
      <c r="F118" s="274" t="s">
        <v>350</v>
      </c>
      <c r="G118" s="274">
        <v>693</v>
      </c>
      <c r="H118" s="275" t="s">
        <v>351</v>
      </c>
      <c r="J118" s="269"/>
      <c r="K118" s="269"/>
      <c r="L118" s="269"/>
      <c r="M118" s="269"/>
      <c r="N118" s="269"/>
      <c r="O118" s="270"/>
      <c r="P118" s="250"/>
      <c r="Q118" s="250"/>
      <c r="R118" s="250"/>
      <c r="S118" s="250"/>
      <c r="T118" s="250"/>
      <c r="U118" s="250"/>
    </row>
    <row r="119" spans="1:21" s="276" customFormat="1" ht="12.6" customHeight="1" x14ac:dyDescent="0.25">
      <c r="A119" s="48"/>
      <c r="B119" s="277" t="s">
        <v>25</v>
      </c>
      <c r="C119" s="278">
        <v>698</v>
      </c>
      <c r="D119" s="279">
        <v>219</v>
      </c>
      <c r="E119" s="279">
        <v>113</v>
      </c>
      <c r="F119" s="279" t="s">
        <v>219</v>
      </c>
      <c r="G119" s="279">
        <v>804</v>
      </c>
      <c r="H119" s="280" t="s">
        <v>352</v>
      </c>
      <c r="J119" s="269"/>
      <c r="K119" s="269"/>
      <c r="L119" s="269"/>
      <c r="M119" s="269"/>
      <c r="N119" s="269"/>
      <c r="O119" s="270"/>
      <c r="P119" s="250"/>
      <c r="Q119" s="250"/>
      <c r="R119" s="250"/>
      <c r="S119" s="250"/>
      <c r="T119" s="250"/>
      <c r="U119" s="250"/>
    </row>
    <row r="120" spans="1:21" s="276" customFormat="1" ht="12.6" customHeight="1" x14ac:dyDescent="0.25">
      <c r="A120" s="48"/>
      <c r="B120" s="277" t="s">
        <v>26</v>
      </c>
      <c r="C120" s="278">
        <v>799</v>
      </c>
      <c r="D120" s="279">
        <v>144</v>
      </c>
      <c r="E120" s="279">
        <v>171</v>
      </c>
      <c r="F120" s="279" t="s">
        <v>215</v>
      </c>
      <c r="G120" s="279">
        <v>772</v>
      </c>
      <c r="H120" s="280" t="s">
        <v>353</v>
      </c>
      <c r="J120" s="269"/>
      <c r="K120" s="269"/>
      <c r="L120" s="269"/>
      <c r="M120" s="269"/>
      <c r="N120" s="269"/>
      <c r="O120" s="270"/>
      <c r="P120" s="250"/>
      <c r="Q120" s="250"/>
      <c r="R120" s="250"/>
      <c r="S120" s="250"/>
      <c r="T120" s="250"/>
      <c r="U120" s="250"/>
    </row>
    <row r="121" spans="1:21" s="276" customFormat="1" ht="12.6" customHeight="1" x14ac:dyDescent="0.25">
      <c r="A121" s="48"/>
      <c r="B121" s="277" t="s">
        <v>112</v>
      </c>
      <c r="C121" s="278">
        <v>763</v>
      </c>
      <c r="D121" s="279">
        <v>257</v>
      </c>
      <c r="E121" s="279">
        <v>163</v>
      </c>
      <c r="F121" s="279" t="s">
        <v>354</v>
      </c>
      <c r="G121" s="279">
        <v>857</v>
      </c>
      <c r="H121" s="280" t="s">
        <v>355</v>
      </c>
      <c r="J121" s="269"/>
      <c r="K121" s="269"/>
      <c r="L121" s="269"/>
      <c r="M121" s="269"/>
      <c r="N121" s="269"/>
      <c r="O121" s="270"/>
      <c r="P121" s="250"/>
      <c r="Q121" s="250"/>
      <c r="R121" s="250"/>
      <c r="S121" s="250"/>
      <c r="T121" s="250"/>
      <c r="U121" s="250"/>
    </row>
    <row r="122" spans="1:21" s="276" customFormat="1" ht="12.6" customHeight="1" x14ac:dyDescent="0.25">
      <c r="A122" s="48"/>
      <c r="B122" s="277" t="s">
        <v>113</v>
      </c>
      <c r="C122" s="278">
        <v>856</v>
      </c>
      <c r="D122" s="279">
        <v>209</v>
      </c>
      <c r="E122" s="279">
        <v>184</v>
      </c>
      <c r="F122" s="279" t="s">
        <v>354</v>
      </c>
      <c r="G122" s="279">
        <v>881</v>
      </c>
      <c r="H122" s="280" t="s">
        <v>281</v>
      </c>
      <c r="J122" s="269"/>
      <c r="K122" s="269"/>
      <c r="L122" s="269"/>
      <c r="M122" s="269"/>
      <c r="N122" s="269"/>
      <c r="O122" s="270"/>
      <c r="P122" s="250"/>
      <c r="Q122" s="250"/>
      <c r="R122" s="250"/>
      <c r="S122" s="250"/>
      <c r="T122" s="250"/>
      <c r="U122" s="250"/>
    </row>
    <row r="123" spans="1:21" s="276" customFormat="1" ht="12.6" customHeight="1" x14ac:dyDescent="0.25">
      <c r="A123" s="45" t="s">
        <v>46</v>
      </c>
      <c r="B123" s="272" t="s">
        <v>24</v>
      </c>
      <c r="C123" s="273">
        <v>222</v>
      </c>
      <c r="D123" s="274">
        <v>88</v>
      </c>
      <c r="E123" s="274">
        <v>30</v>
      </c>
      <c r="F123" s="274" t="s">
        <v>356</v>
      </c>
      <c r="G123" s="274">
        <v>280</v>
      </c>
      <c r="H123" s="275" t="s">
        <v>357</v>
      </c>
      <c r="J123" s="269"/>
      <c r="K123" s="269"/>
      <c r="L123" s="269"/>
      <c r="M123" s="269"/>
      <c r="N123" s="269"/>
      <c r="O123" s="270"/>
      <c r="P123" s="250"/>
      <c r="Q123" s="250"/>
      <c r="R123" s="250"/>
      <c r="S123" s="250"/>
      <c r="T123" s="250"/>
      <c r="U123" s="250"/>
    </row>
    <row r="124" spans="1:21" s="276" customFormat="1" ht="12.6" customHeight="1" x14ac:dyDescent="0.25">
      <c r="A124" s="48"/>
      <c r="B124" s="277" t="s">
        <v>25</v>
      </c>
      <c r="C124" s="278">
        <v>280</v>
      </c>
      <c r="D124" s="279">
        <v>38</v>
      </c>
      <c r="E124" s="279">
        <v>51</v>
      </c>
      <c r="F124" s="279" t="s">
        <v>358</v>
      </c>
      <c r="G124" s="279">
        <v>267</v>
      </c>
      <c r="H124" s="280" t="s">
        <v>359</v>
      </c>
      <c r="J124" s="269"/>
      <c r="K124" s="269"/>
      <c r="L124" s="269"/>
      <c r="M124" s="269"/>
      <c r="N124" s="269"/>
      <c r="O124" s="270"/>
      <c r="P124" s="250"/>
      <c r="Q124" s="250"/>
      <c r="R124" s="250"/>
      <c r="S124" s="250"/>
      <c r="T124" s="250"/>
      <c r="U124" s="250"/>
    </row>
    <row r="125" spans="1:21" s="276" customFormat="1" ht="12.6" customHeight="1" x14ac:dyDescent="0.25">
      <c r="A125" s="48"/>
      <c r="B125" s="277" t="s">
        <v>26</v>
      </c>
      <c r="C125" s="278">
        <v>266</v>
      </c>
      <c r="D125" s="279">
        <v>46</v>
      </c>
      <c r="E125" s="279">
        <v>61</v>
      </c>
      <c r="F125" s="279" t="s">
        <v>360</v>
      </c>
      <c r="G125" s="279">
        <v>251</v>
      </c>
      <c r="H125" s="280" t="s">
        <v>361</v>
      </c>
      <c r="J125" s="269"/>
      <c r="K125" s="269"/>
      <c r="L125" s="269"/>
      <c r="M125" s="269"/>
      <c r="N125" s="269"/>
      <c r="O125" s="270"/>
      <c r="P125" s="250"/>
      <c r="Q125" s="250"/>
      <c r="R125" s="250"/>
      <c r="S125" s="250"/>
      <c r="T125" s="250"/>
      <c r="U125" s="250"/>
    </row>
    <row r="126" spans="1:21" s="276" customFormat="1" ht="12.6" customHeight="1" x14ac:dyDescent="0.25">
      <c r="A126" s="48"/>
      <c r="B126" s="277" t="s">
        <v>112</v>
      </c>
      <c r="C126" s="278">
        <v>253</v>
      </c>
      <c r="D126" s="279">
        <v>50</v>
      </c>
      <c r="E126" s="279">
        <v>34</v>
      </c>
      <c r="F126" s="279" t="s">
        <v>362</v>
      </c>
      <c r="G126" s="279">
        <v>269</v>
      </c>
      <c r="H126" s="280" t="s">
        <v>260</v>
      </c>
      <c r="J126" s="269"/>
      <c r="K126" s="269"/>
      <c r="L126" s="269"/>
      <c r="M126" s="269"/>
      <c r="N126" s="269"/>
      <c r="O126" s="270"/>
      <c r="P126" s="250"/>
      <c r="Q126" s="250"/>
      <c r="R126" s="250"/>
      <c r="S126" s="250"/>
      <c r="T126" s="250"/>
      <c r="U126" s="250"/>
    </row>
    <row r="127" spans="1:21" s="276" customFormat="1" ht="12.6" customHeight="1" x14ac:dyDescent="0.25">
      <c r="A127" s="48"/>
      <c r="B127" s="277" t="s">
        <v>113</v>
      </c>
      <c r="C127" s="278">
        <v>268</v>
      </c>
      <c r="D127" s="279">
        <v>61</v>
      </c>
      <c r="E127" s="279">
        <v>35</v>
      </c>
      <c r="F127" s="279" t="s">
        <v>363</v>
      </c>
      <c r="G127" s="279">
        <v>294</v>
      </c>
      <c r="H127" s="280" t="s">
        <v>364</v>
      </c>
      <c r="J127" s="269"/>
      <c r="K127" s="269"/>
      <c r="L127" s="269"/>
      <c r="M127" s="269"/>
      <c r="N127" s="269"/>
      <c r="O127" s="270"/>
      <c r="P127" s="250"/>
      <c r="Q127" s="250"/>
      <c r="R127" s="250"/>
      <c r="S127" s="250"/>
      <c r="T127" s="250"/>
      <c r="U127" s="250"/>
    </row>
    <row r="128" spans="1:21" s="276" customFormat="1" ht="12.6" customHeight="1" x14ac:dyDescent="0.25">
      <c r="A128" s="45" t="s">
        <v>47</v>
      </c>
      <c r="B128" s="272" t="s">
        <v>24</v>
      </c>
      <c r="C128" s="273">
        <v>793</v>
      </c>
      <c r="D128" s="274">
        <v>443</v>
      </c>
      <c r="E128" s="274">
        <v>201</v>
      </c>
      <c r="F128" s="274" t="s">
        <v>365</v>
      </c>
      <c r="G128" s="274">
        <v>1035</v>
      </c>
      <c r="H128" s="275" t="s">
        <v>366</v>
      </c>
      <c r="J128" s="269"/>
      <c r="K128" s="269"/>
      <c r="L128" s="269"/>
      <c r="M128" s="269"/>
      <c r="N128" s="269"/>
      <c r="O128" s="270"/>
      <c r="P128" s="250"/>
      <c r="Q128" s="250"/>
      <c r="R128" s="250"/>
      <c r="S128" s="250"/>
      <c r="T128" s="250"/>
      <c r="U128" s="250"/>
    </row>
    <row r="129" spans="1:21" s="276" customFormat="1" ht="12.6" customHeight="1" x14ac:dyDescent="0.25">
      <c r="A129" s="48"/>
      <c r="B129" s="286" t="s">
        <v>25</v>
      </c>
      <c r="C129" s="278">
        <v>1018</v>
      </c>
      <c r="D129" s="279">
        <v>236</v>
      </c>
      <c r="E129" s="279">
        <v>259</v>
      </c>
      <c r="F129" s="279" t="s">
        <v>367</v>
      </c>
      <c r="G129" s="279">
        <v>995</v>
      </c>
      <c r="H129" s="280" t="s">
        <v>368</v>
      </c>
      <c r="J129" s="269"/>
      <c r="K129" s="269"/>
      <c r="L129" s="269"/>
      <c r="M129" s="269"/>
      <c r="N129" s="269"/>
      <c r="O129" s="270"/>
      <c r="P129" s="250"/>
      <c r="Q129" s="250"/>
      <c r="R129" s="250"/>
      <c r="S129" s="250"/>
      <c r="T129" s="250"/>
      <c r="U129" s="250"/>
    </row>
    <row r="130" spans="1:21" s="276" customFormat="1" ht="12.6" customHeight="1" x14ac:dyDescent="0.25">
      <c r="A130" s="48"/>
      <c r="B130" s="277" t="s">
        <v>26</v>
      </c>
      <c r="C130" s="278">
        <v>1002</v>
      </c>
      <c r="D130" s="279">
        <v>362</v>
      </c>
      <c r="E130" s="279">
        <v>298</v>
      </c>
      <c r="F130" s="279" t="s">
        <v>369</v>
      </c>
      <c r="G130" s="279">
        <v>1066</v>
      </c>
      <c r="H130" s="280" t="s">
        <v>370</v>
      </c>
      <c r="J130" s="269"/>
      <c r="K130" s="269"/>
      <c r="L130" s="269"/>
      <c r="M130" s="269"/>
      <c r="N130" s="269"/>
      <c r="O130" s="270"/>
      <c r="P130" s="250"/>
      <c r="Q130" s="250"/>
      <c r="R130" s="250"/>
      <c r="S130" s="250"/>
      <c r="T130" s="250"/>
      <c r="U130" s="250"/>
    </row>
    <row r="131" spans="1:21" s="276" customFormat="1" ht="12.6" customHeight="1" x14ac:dyDescent="0.25">
      <c r="A131" s="48"/>
      <c r="B131" s="277" t="s">
        <v>112</v>
      </c>
      <c r="C131" s="278">
        <v>1067</v>
      </c>
      <c r="D131" s="279">
        <v>421</v>
      </c>
      <c r="E131" s="279">
        <v>365</v>
      </c>
      <c r="F131" s="279" t="s">
        <v>371</v>
      </c>
      <c r="G131" s="279">
        <v>1123</v>
      </c>
      <c r="H131" s="280" t="s">
        <v>372</v>
      </c>
      <c r="J131" s="269"/>
      <c r="K131" s="269"/>
      <c r="L131" s="269"/>
      <c r="M131" s="269"/>
      <c r="N131" s="269"/>
      <c r="O131" s="270"/>
      <c r="P131" s="250"/>
      <c r="Q131" s="250"/>
      <c r="R131" s="250"/>
      <c r="S131" s="250"/>
      <c r="T131" s="250"/>
      <c r="U131" s="250"/>
    </row>
    <row r="132" spans="1:21" s="276" customFormat="1" ht="12.6" customHeight="1" x14ac:dyDescent="0.25">
      <c r="A132" s="48"/>
      <c r="B132" s="277" t="s">
        <v>113</v>
      </c>
      <c r="C132" s="278">
        <v>1134</v>
      </c>
      <c r="D132" s="279">
        <v>222</v>
      </c>
      <c r="E132" s="279">
        <v>412</v>
      </c>
      <c r="F132" s="279" t="s">
        <v>373</v>
      </c>
      <c r="G132" s="279">
        <v>944</v>
      </c>
      <c r="H132" s="280" t="s">
        <v>374</v>
      </c>
      <c r="J132" s="269"/>
      <c r="K132" s="269"/>
      <c r="L132" s="269"/>
      <c r="M132" s="269"/>
      <c r="N132" s="269"/>
      <c r="O132" s="270"/>
      <c r="P132" s="250"/>
      <c r="Q132" s="250"/>
      <c r="R132" s="250"/>
      <c r="S132" s="250"/>
      <c r="T132" s="250"/>
      <c r="U132" s="250"/>
    </row>
    <row r="133" spans="1:21" s="276" customFormat="1" ht="12.6" customHeight="1" x14ac:dyDescent="0.25">
      <c r="A133" s="45" t="s">
        <v>48</v>
      </c>
      <c r="B133" s="272" t="s">
        <v>24</v>
      </c>
      <c r="C133" s="273">
        <v>473</v>
      </c>
      <c r="D133" s="274">
        <v>132</v>
      </c>
      <c r="E133" s="274">
        <v>127</v>
      </c>
      <c r="F133" s="274" t="s">
        <v>375</v>
      </c>
      <c r="G133" s="274">
        <v>478</v>
      </c>
      <c r="H133" s="275" t="s">
        <v>376</v>
      </c>
      <c r="J133" s="269"/>
      <c r="K133" s="269"/>
      <c r="L133" s="269"/>
      <c r="M133" s="269"/>
      <c r="N133" s="269"/>
      <c r="O133" s="270"/>
      <c r="P133" s="250"/>
      <c r="Q133" s="250"/>
      <c r="R133" s="250"/>
      <c r="S133" s="250"/>
      <c r="T133" s="250"/>
      <c r="U133" s="250"/>
    </row>
    <row r="134" spans="1:21" s="276" customFormat="1" ht="12.6" customHeight="1" x14ac:dyDescent="0.25">
      <c r="A134" s="48"/>
      <c r="B134" s="277" t="s">
        <v>25</v>
      </c>
      <c r="C134" s="278">
        <v>457</v>
      </c>
      <c r="D134" s="279">
        <v>87</v>
      </c>
      <c r="E134" s="279">
        <v>83</v>
      </c>
      <c r="F134" s="279" t="s">
        <v>377</v>
      </c>
      <c r="G134" s="279">
        <v>461</v>
      </c>
      <c r="H134" s="280" t="s">
        <v>256</v>
      </c>
      <c r="J134" s="269"/>
      <c r="K134" s="269"/>
      <c r="L134" s="269"/>
      <c r="M134" s="269"/>
      <c r="N134" s="269"/>
      <c r="O134" s="270"/>
      <c r="P134" s="250"/>
      <c r="Q134" s="250"/>
      <c r="R134" s="250"/>
      <c r="S134" s="250"/>
      <c r="T134" s="250"/>
      <c r="U134" s="250"/>
    </row>
    <row r="135" spans="1:21" s="276" customFormat="1" ht="12.6" customHeight="1" x14ac:dyDescent="0.25">
      <c r="A135" s="48"/>
      <c r="B135" s="277" t="s">
        <v>26</v>
      </c>
      <c r="C135" s="278">
        <v>462</v>
      </c>
      <c r="D135" s="279">
        <v>168</v>
      </c>
      <c r="E135" s="279">
        <v>134</v>
      </c>
      <c r="F135" s="279" t="s">
        <v>195</v>
      </c>
      <c r="G135" s="279">
        <v>496</v>
      </c>
      <c r="H135" s="280" t="s">
        <v>378</v>
      </c>
      <c r="J135" s="269"/>
      <c r="K135" s="269"/>
      <c r="L135" s="269"/>
      <c r="M135" s="269"/>
      <c r="N135" s="269"/>
      <c r="O135" s="270"/>
      <c r="P135" s="250"/>
      <c r="Q135" s="250"/>
      <c r="R135" s="250"/>
      <c r="S135" s="250"/>
      <c r="T135" s="250"/>
      <c r="U135" s="250"/>
    </row>
    <row r="136" spans="1:21" s="276" customFormat="1" ht="12.6" customHeight="1" x14ac:dyDescent="0.25">
      <c r="A136" s="48"/>
      <c r="B136" s="277" t="s">
        <v>112</v>
      </c>
      <c r="C136" s="278">
        <v>496</v>
      </c>
      <c r="D136" s="279">
        <v>123</v>
      </c>
      <c r="E136" s="279">
        <v>105</v>
      </c>
      <c r="F136" s="279" t="s">
        <v>379</v>
      </c>
      <c r="G136" s="279">
        <v>514</v>
      </c>
      <c r="H136" s="280" t="s">
        <v>380</v>
      </c>
      <c r="J136" s="269"/>
      <c r="K136" s="269"/>
      <c r="L136" s="269"/>
      <c r="M136" s="269"/>
      <c r="N136" s="269"/>
      <c r="O136" s="270"/>
      <c r="P136" s="250"/>
      <c r="Q136" s="250"/>
      <c r="R136" s="250"/>
      <c r="S136" s="250"/>
      <c r="T136" s="250"/>
      <c r="U136" s="250"/>
    </row>
    <row r="137" spans="1:21" s="276" customFormat="1" ht="12.6" customHeight="1" x14ac:dyDescent="0.25">
      <c r="A137" s="48"/>
      <c r="B137" s="277" t="s">
        <v>113</v>
      </c>
      <c r="C137" s="278">
        <v>516</v>
      </c>
      <c r="D137" s="279">
        <v>113</v>
      </c>
      <c r="E137" s="279">
        <v>104</v>
      </c>
      <c r="F137" s="279" t="s">
        <v>381</v>
      </c>
      <c r="G137" s="279">
        <v>525</v>
      </c>
      <c r="H137" s="280" t="s">
        <v>238</v>
      </c>
      <c r="J137" s="269"/>
      <c r="K137" s="269"/>
      <c r="L137" s="269"/>
      <c r="M137" s="269"/>
      <c r="N137" s="269"/>
      <c r="O137" s="270"/>
      <c r="P137" s="250"/>
      <c r="Q137" s="250"/>
      <c r="R137" s="250"/>
      <c r="S137" s="250"/>
      <c r="T137" s="250"/>
      <c r="U137" s="250"/>
    </row>
    <row r="138" spans="1:21" s="276" customFormat="1" ht="12.6" customHeight="1" x14ac:dyDescent="0.25">
      <c r="A138" s="45" t="s">
        <v>50</v>
      </c>
      <c r="B138" s="272" t="s">
        <v>24</v>
      </c>
      <c r="C138" s="273">
        <v>795</v>
      </c>
      <c r="D138" s="274">
        <v>146</v>
      </c>
      <c r="E138" s="274">
        <v>98</v>
      </c>
      <c r="F138" s="274" t="s">
        <v>382</v>
      </c>
      <c r="G138" s="274">
        <v>843</v>
      </c>
      <c r="H138" s="275" t="s">
        <v>383</v>
      </c>
      <c r="J138" s="269"/>
      <c r="K138" s="269"/>
      <c r="L138" s="269"/>
      <c r="M138" s="269"/>
      <c r="N138" s="269"/>
      <c r="O138" s="270"/>
      <c r="P138" s="250"/>
      <c r="Q138" s="250"/>
      <c r="R138" s="250"/>
      <c r="S138" s="250"/>
      <c r="T138" s="250"/>
      <c r="U138" s="250"/>
    </row>
    <row r="139" spans="1:21" s="276" customFormat="1" ht="12.6" customHeight="1" x14ac:dyDescent="0.25">
      <c r="A139" s="48"/>
      <c r="B139" s="277" t="s">
        <v>25</v>
      </c>
      <c r="C139" s="278">
        <v>833</v>
      </c>
      <c r="D139" s="279">
        <v>151</v>
      </c>
      <c r="E139" s="279">
        <v>103</v>
      </c>
      <c r="F139" s="279" t="s">
        <v>384</v>
      </c>
      <c r="G139" s="279">
        <v>881</v>
      </c>
      <c r="H139" s="280" t="s">
        <v>385</v>
      </c>
      <c r="J139" s="269"/>
      <c r="K139" s="269"/>
      <c r="L139" s="269"/>
      <c r="M139" s="269"/>
      <c r="N139" s="269"/>
      <c r="O139" s="270"/>
      <c r="P139" s="250"/>
      <c r="Q139" s="250"/>
      <c r="R139" s="250"/>
      <c r="S139" s="250"/>
      <c r="T139" s="250"/>
      <c r="U139" s="250"/>
    </row>
    <row r="140" spans="1:21" s="276" customFormat="1" ht="12.6" customHeight="1" x14ac:dyDescent="0.25">
      <c r="A140" s="48"/>
      <c r="B140" s="277" t="s">
        <v>26</v>
      </c>
      <c r="C140" s="278">
        <v>880</v>
      </c>
      <c r="D140" s="279">
        <v>136</v>
      </c>
      <c r="E140" s="279">
        <v>121</v>
      </c>
      <c r="F140" s="279" t="s">
        <v>225</v>
      </c>
      <c r="G140" s="279">
        <v>895</v>
      </c>
      <c r="H140" s="280" t="s">
        <v>246</v>
      </c>
      <c r="J140" s="269"/>
      <c r="K140" s="269"/>
      <c r="L140" s="269"/>
      <c r="M140" s="269"/>
      <c r="N140" s="269"/>
      <c r="O140" s="270"/>
      <c r="P140" s="250"/>
      <c r="Q140" s="250"/>
      <c r="R140" s="250"/>
      <c r="S140" s="250"/>
      <c r="T140" s="250"/>
      <c r="U140" s="250"/>
    </row>
    <row r="141" spans="1:21" s="276" customFormat="1" ht="12.6" customHeight="1" x14ac:dyDescent="0.25">
      <c r="A141" s="48"/>
      <c r="B141" s="277" t="s">
        <v>112</v>
      </c>
      <c r="C141" s="278">
        <v>894</v>
      </c>
      <c r="D141" s="279">
        <v>182</v>
      </c>
      <c r="E141" s="279">
        <v>152</v>
      </c>
      <c r="F141" s="279" t="s">
        <v>221</v>
      </c>
      <c r="G141" s="279">
        <v>924</v>
      </c>
      <c r="H141" s="280" t="s">
        <v>262</v>
      </c>
      <c r="J141" s="269"/>
      <c r="K141" s="269"/>
      <c r="L141" s="269"/>
      <c r="M141" s="269"/>
      <c r="N141" s="269"/>
      <c r="O141" s="270"/>
      <c r="P141" s="250"/>
      <c r="Q141" s="250"/>
      <c r="R141" s="250"/>
      <c r="S141" s="250"/>
      <c r="T141" s="250"/>
      <c r="U141" s="250"/>
    </row>
    <row r="142" spans="1:21" s="276" customFormat="1" ht="12.6" customHeight="1" x14ac:dyDescent="0.25">
      <c r="A142" s="48"/>
      <c r="B142" s="277" t="s">
        <v>113</v>
      </c>
      <c r="C142" s="278">
        <v>929</v>
      </c>
      <c r="D142" s="279">
        <v>259</v>
      </c>
      <c r="E142" s="279">
        <v>141</v>
      </c>
      <c r="F142" s="279" t="s">
        <v>350</v>
      </c>
      <c r="G142" s="279">
        <v>1047</v>
      </c>
      <c r="H142" s="280" t="s">
        <v>386</v>
      </c>
      <c r="J142" s="269"/>
      <c r="K142" s="269"/>
      <c r="L142" s="269"/>
      <c r="M142" s="269"/>
      <c r="N142" s="269"/>
      <c r="O142" s="270"/>
      <c r="P142" s="250"/>
      <c r="Q142" s="250"/>
      <c r="R142" s="250"/>
      <c r="S142" s="250"/>
      <c r="T142" s="250"/>
      <c r="U142" s="250"/>
    </row>
    <row r="143" spans="1:21" s="276" customFormat="1" ht="12.6" customHeight="1" x14ac:dyDescent="0.25">
      <c r="A143" s="45" t="s">
        <v>51</v>
      </c>
      <c r="B143" s="272" t="s">
        <v>24</v>
      </c>
      <c r="C143" s="273">
        <v>988</v>
      </c>
      <c r="D143" s="274">
        <v>277</v>
      </c>
      <c r="E143" s="274">
        <v>243</v>
      </c>
      <c r="F143" s="274" t="s">
        <v>387</v>
      </c>
      <c r="G143" s="274">
        <v>1022</v>
      </c>
      <c r="H143" s="275" t="s">
        <v>250</v>
      </c>
      <c r="J143" s="269"/>
      <c r="K143" s="269"/>
      <c r="L143" s="269"/>
      <c r="M143" s="269"/>
      <c r="N143" s="269"/>
      <c r="O143" s="270"/>
      <c r="P143" s="250"/>
      <c r="Q143" s="250"/>
      <c r="R143" s="250"/>
      <c r="S143" s="250"/>
      <c r="T143" s="250"/>
      <c r="U143" s="250"/>
    </row>
    <row r="144" spans="1:21" s="276" customFormat="1" ht="12.6" customHeight="1" x14ac:dyDescent="0.25">
      <c r="A144" s="48"/>
      <c r="B144" s="277" t="s">
        <v>25</v>
      </c>
      <c r="C144" s="278">
        <v>1021</v>
      </c>
      <c r="D144" s="279">
        <v>221</v>
      </c>
      <c r="E144" s="279">
        <v>246</v>
      </c>
      <c r="F144" s="279" t="s">
        <v>388</v>
      </c>
      <c r="G144" s="279">
        <v>996</v>
      </c>
      <c r="H144" s="280" t="s">
        <v>389</v>
      </c>
      <c r="J144" s="269"/>
      <c r="K144" s="269"/>
      <c r="L144" s="269"/>
      <c r="M144" s="269"/>
      <c r="N144" s="269"/>
      <c r="O144" s="270"/>
      <c r="P144" s="250"/>
      <c r="Q144" s="250"/>
      <c r="R144" s="250"/>
      <c r="S144" s="250"/>
      <c r="T144" s="250"/>
      <c r="U144" s="250"/>
    </row>
    <row r="145" spans="1:21" s="276" customFormat="1" ht="12.6" customHeight="1" x14ac:dyDescent="0.25">
      <c r="A145" s="48"/>
      <c r="B145" s="277" t="s">
        <v>26</v>
      </c>
      <c r="C145" s="278">
        <v>998</v>
      </c>
      <c r="D145" s="279">
        <v>181</v>
      </c>
      <c r="E145" s="279">
        <v>166</v>
      </c>
      <c r="F145" s="279" t="s">
        <v>390</v>
      </c>
      <c r="G145" s="279">
        <v>1013</v>
      </c>
      <c r="H145" s="280" t="s">
        <v>391</v>
      </c>
      <c r="J145" s="269"/>
      <c r="K145" s="269"/>
      <c r="L145" s="269"/>
      <c r="M145" s="269"/>
      <c r="N145" s="269"/>
      <c r="O145" s="270"/>
      <c r="P145" s="250"/>
      <c r="Q145" s="250"/>
      <c r="R145" s="250"/>
      <c r="S145" s="250"/>
      <c r="T145" s="250"/>
      <c r="U145" s="250"/>
    </row>
    <row r="146" spans="1:21" s="276" customFormat="1" ht="12.6" customHeight="1" x14ac:dyDescent="0.25">
      <c r="A146" s="48"/>
      <c r="B146" s="277" t="s">
        <v>112</v>
      </c>
      <c r="C146" s="278">
        <v>1007</v>
      </c>
      <c r="D146" s="279">
        <v>375</v>
      </c>
      <c r="E146" s="279">
        <v>253</v>
      </c>
      <c r="F146" s="279" t="s">
        <v>392</v>
      </c>
      <c r="G146" s="279">
        <v>1129</v>
      </c>
      <c r="H146" s="280" t="s">
        <v>393</v>
      </c>
      <c r="J146" s="269"/>
      <c r="K146" s="269"/>
      <c r="L146" s="269"/>
      <c r="M146" s="269"/>
      <c r="N146" s="269"/>
      <c r="O146" s="270"/>
      <c r="P146" s="250"/>
      <c r="Q146" s="250"/>
      <c r="R146" s="250"/>
      <c r="S146" s="250"/>
      <c r="T146" s="250"/>
      <c r="U146" s="250"/>
    </row>
    <row r="147" spans="1:21" s="276" customFormat="1" ht="12.6" customHeight="1" x14ac:dyDescent="0.25">
      <c r="A147" s="48"/>
      <c r="B147" s="277" t="s">
        <v>113</v>
      </c>
      <c r="C147" s="278">
        <v>1139</v>
      </c>
      <c r="D147" s="279">
        <v>193</v>
      </c>
      <c r="E147" s="279">
        <v>142</v>
      </c>
      <c r="F147" s="279" t="s">
        <v>225</v>
      </c>
      <c r="G147" s="279">
        <v>1190</v>
      </c>
      <c r="H147" s="280" t="s">
        <v>394</v>
      </c>
      <c r="J147" s="269"/>
      <c r="K147" s="269"/>
      <c r="L147" s="269"/>
      <c r="M147" s="269"/>
      <c r="N147" s="269"/>
      <c r="O147" s="270"/>
      <c r="P147" s="250"/>
      <c r="Q147" s="250"/>
      <c r="R147" s="250"/>
      <c r="S147" s="250"/>
      <c r="T147" s="250"/>
      <c r="U147" s="250"/>
    </row>
    <row r="148" spans="1:21" s="276" customFormat="1" ht="12.6" customHeight="1" x14ac:dyDescent="0.25">
      <c r="A148" s="45" t="s">
        <v>52</v>
      </c>
      <c r="B148" s="272" t="s">
        <v>24</v>
      </c>
      <c r="C148" s="273">
        <v>777</v>
      </c>
      <c r="D148" s="274">
        <v>212</v>
      </c>
      <c r="E148" s="274">
        <v>163</v>
      </c>
      <c r="F148" s="274" t="s">
        <v>297</v>
      </c>
      <c r="G148" s="274">
        <v>826</v>
      </c>
      <c r="H148" s="275" t="s">
        <v>395</v>
      </c>
      <c r="J148" s="269"/>
      <c r="K148" s="269"/>
      <c r="L148" s="269"/>
      <c r="M148" s="269"/>
      <c r="N148" s="269"/>
      <c r="O148" s="270"/>
      <c r="P148" s="250"/>
      <c r="Q148" s="250"/>
      <c r="R148" s="250"/>
      <c r="S148" s="250"/>
      <c r="T148" s="250"/>
      <c r="U148" s="250"/>
    </row>
    <row r="149" spans="1:21" s="276" customFormat="1" ht="12.6" customHeight="1" x14ac:dyDescent="0.25">
      <c r="A149" s="48"/>
      <c r="B149" s="277" t="s">
        <v>25</v>
      </c>
      <c r="C149" s="278">
        <v>826</v>
      </c>
      <c r="D149" s="279">
        <v>143</v>
      </c>
      <c r="E149" s="279">
        <v>165</v>
      </c>
      <c r="F149" s="279" t="s">
        <v>396</v>
      </c>
      <c r="G149" s="279">
        <v>804</v>
      </c>
      <c r="H149" s="280" t="s">
        <v>397</v>
      </c>
      <c r="J149" s="269"/>
      <c r="K149" s="269"/>
      <c r="L149" s="269"/>
      <c r="M149" s="269"/>
      <c r="N149" s="269"/>
      <c r="O149" s="270"/>
      <c r="P149" s="250"/>
      <c r="Q149" s="250"/>
      <c r="R149" s="250"/>
      <c r="S149" s="250"/>
      <c r="T149" s="250"/>
      <c r="U149" s="250"/>
    </row>
    <row r="150" spans="1:21" s="276" customFormat="1" ht="12.6" customHeight="1" x14ac:dyDescent="0.25">
      <c r="A150" s="48"/>
      <c r="B150" s="277" t="s">
        <v>26</v>
      </c>
      <c r="C150" s="278">
        <v>802</v>
      </c>
      <c r="D150" s="279">
        <v>206</v>
      </c>
      <c r="E150" s="279">
        <v>228</v>
      </c>
      <c r="F150" s="279" t="s">
        <v>398</v>
      </c>
      <c r="G150" s="279">
        <v>780</v>
      </c>
      <c r="H150" s="280" t="s">
        <v>399</v>
      </c>
      <c r="J150" s="269"/>
      <c r="K150" s="269"/>
      <c r="L150" s="269"/>
      <c r="M150" s="269"/>
      <c r="N150" s="269"/>
      <c r="O150" s="270"/>
      <c r="P150" s="250"/>
      <c r="Q150" s="250"/>
      <c r="R150" s="250"/>
      <c r="S150" s="250"/>
      <c r="T150" s="250"/>
      <c r="U150" s="250"/>
    </row>
    <row r="151" spans="1:21" s="276" customFormat="1" ht="12.6" customHeight="1" x14ac:dyDescent="0.25">
      <c r="A151" s="48"/>
      <c r="B151" s="277" t="s">
        <v>112</v>
      </c>
      <c r="C151" s="278">
        <v>781</v>
      </c>
      <c r="D151" s="279">
        <v>291</v>
      </c>
      <c r="E151" s="279">
        <v>177</v>
      </c>
      <c r="F151" s="279" t="s">
        <v>400</v>
      </c>
      <c r="G151" s="279">
        <v>895</v>
      </c>
      <c r="H151" s="280" t="s">
        <v>401</v>
      </c>
      <c r="J151" s="269"/>
      <c r="K151" s="269"/>
      <c r="L151" s="269"/>
      <c r="M151" s="269"/>
      <c r="N151" s="269"/>
      <c r="O151" s="270"/>
      <c r="P151" s="250"/>
      <c r="Q151" s="250"/>
      <c r="R151" s="250"/>
      <c r="S151" s="250"/>
      <c r="T151" s="250"/>
      <c r="U151" s="250"/>
    </row>
    <row r="152" spans="1:21" s="276" customFormat="1" ht="12.6" customHeight="1" x14ac:dyDescent="0.25">
      <c r="A152" s="48"/>
      <c r="B152" s="277" t="s">
        <v>113</v>
      </c>
      <c r="C152" s="278">
        <v>904</v>
      </c>
      <c r="D152" s="279">
        <v>205</v>
      </c>
      <c r="E152" s="279">
        <v>213</v>
      </c>
      <c r="F152" s="279" t="s">
        <v>295</v>
      </c>
      <c r="G152" s="279">
        <v>896</v>
      </c>
      <c r="H152" s="280" t="s">
        <v>238</v>
      </c>
      <c r="J152" s="269"/>
      <c r="K152" s="269"/>
      <c r="L152" s="269"/>
      <c r="M152" s="269"/>
      <c r="N152" s="269"/>
      <c r="O152" s="270"/>
      <c r="P152" s="250"/>
      <c r="Q152" s="250"/>
      <c r="R152" s="250"/>
      <c r="S152" s="250"/>
      <c r="T152" s="250"/>
      <c r="U152" s="250"/>
    </row>
    <row r="153" spans="1:21" s="276" customFormat="1" ht="12.6" customHeight="1" x14ac:dyDescent="0.25">
      <c r="A153" s="45" t="s">
        <v>53</v>
      </c>
      <c r="B153" s="272" t="s">
        <v>24</v>
      </c>
      <c r="C153" s="273">
        <v>1631</v>
      </c>
      <c r="D153" s="274">
        <v>602</v>
      </c>
      <c r="E153" s="274">
        <v>447</v>
      </c>
      <c r="F153" s="274" t="s">
        <v>402</v>
      </c>
      <c r="G153" s="274">
        <v>1786</v>
      </c>
      <c r="H153" s="275" t="s">
        <v>403</v>
      </c>
      <c r="J153" s="269"/>
      <c r="K153" s="269"/>
      <c r="L153" s="269"/>
      <c r="M153" s="269"/>
      <c r="N153" s="269"/>
      <c r="O153" s="270"/>
      <c r="P153" s="250"/>
      <c r="Q153" s="250"/>
      <c r="R153" s="250"/>
      <c r="S153" s="250"/>
      <c r="T153" s="250"/>
      <c r="U153" s="250"/>
    </row>
    <row r="154" spans="1:21" s="276" customFormat="1" ht="12.6" customHeight="1" x14ac:dyDescent="0.25">
      <c r="A154" s="48"/>
      <c r="B154" s="277" t="s">
        <v>25</v>
      </c>
      <c r="C154" s="278">
        <v>1779</v>
      </c>
      <c r="D154" s="279">
        <v>509</v>
      </c>
      <c r="E154" s="279">
        <v>477</v>
      </c>
      <c r="F154" s="279" t="s">
        <v>404</v>
      </c>
      <c r="G154" s="279">
        <v>1811</v>
      </c>
      <c r="H154" s="280" t="s">
        <v>405</v>
      </c>
      <c r="J154" s="269"/>
      <c r="K154" s="269"/>
      <c r="L154" s="269"/>
      <c r="M154" s="269"/>
      <c r="N154" s="269"/>
      <c r="O154" s="270"/>
      <c r="P154" s="250"/>
      <c r="Q154" s="250"/>
      <c r="R154" s="250"/>
      <c r="S154" s="250"/>
      <c r="T154" s="250"/>
      <c r="U154" s="250"/>
    </row>
    <row r="155" spans="1:21" s="276" customFormat="1" ht="12.6" customHeight="1" x14ac:dyDescent="0.25">
      <c r="A155" s="48"/>
      <c r="B155" s="277" t="s">
        <v>26</v>
      </c>
      <c r="C155" s="278">
        <v>1807</v>
      </c>
      <c r="D155" s="279">
        <v>383</v>
      </c>
      <c r="E155" s="279">
        <v>590</v>
      </c>
      <c r="F155" s="279" t="s">
        <v>406</v>
      </c>
      <c r="G155" s="279">
        <v>1600</v>
      </c>
      <c r="H155" s="280" t="s">
        <v>407</v>
      </c>
      <c r="J155" s="269"/>
      <c r="K155" s="269"/>
      <c r="L155" s="269"/>
      <c r="M155" s="269"/>
      <c r="N155" s="269"/>
      <c r="O155" s="270"/>
      <c r="P155" s="250"/>
      <c r="Q155" s="250"/>
      <c r="R155" s="250"/>
      <c r="S155" s="250"/>
      <c r="T155" s="250"/>
      <c r="U155" s="250"/>
    </row>
    <row r="156" spans="1:21" s="276" customFormat="1" ht="12.6" customHeight="1" x14ac:dyDescent="0.25">
      <c r="A156" s="48"/>
      <c r="B156" s="277" t="s">
        <v>112</v>
      </c>
      <c r="C156" s="278">
        <v>1590</v>
      </c>
      <c r="D156" s="279">
        <v>621</v>
      </c>
      <c r="E156" s="279">
        <v>551</v>
      </c>
      <c r="F156" s="279" t="s">
        <v>408</v>
      </c>
      <c r="G156" s="279">
        <v>1660</v>
      </c>
      <c r="H156" s="280" t="s">
        <v>409</v>
      </c>
      <c r="J156" s="269"/>
      <c r="K156" s="269"/>
      <c r="L156" s="269"/>
      <c r="M156" s="269"/>
      <c r="N156" s="269"/>
      <c r="O156" s="270"/>
      <c r="P156" s="250"/>
      <c r="Q156" s="250"/>
      <c r="R156" s="250"/>
      <c r="S156" s="250"/>
      <c r="T156" s="250"/>
      <c r="U156" s="250"/>
    </row>
    <row r="157" spans="1:21" s="276" customFormat="1" ht="12.6" customHeight="1" x14ac:dyDescent="0.25">
      <c r="A157" s="48"/>
      <c r="B157" s="277" t="s">
        <v>113</v>
      </c>
      <c r="C157" s="278">
        <v>1647</v>
      </c>
      <c r="D157" s="279">
        <v>557</v>
      </c>
      <c r="E157" s="279">
        <v>775</v>
      </c>
      <c r="F157" s="279" t="s">
        <v>410</v>
      </c>
      <c r="G157" s="279">
        <v>1429</v>
      </c>
      <c r="H157" s="280" t="s">
        <v>411</v>
      </c>
      <c r="J157" s="269"/>
      <c r="K157" s="269"/>
      <c r="L157" s="269"/>
      <c r="M157" s="269"/>
      <c r="N157" s="269"/>
      <c r="O157" s="270"/>
      <c r="P157" s="250"/>
      <c r="Q157" s="250"/>
      <c r="R157" s="250"/>
      <c r="S157" s="250"/>
      <c r="T157" s="250"/>
      <c r="U157" s="250"/>
    </row>
    <row r="158" spans="1:21" s="250" customFormat="1" ht="12.6" customHeight="1" collapsed="1" x14ac:dyDescent="0.25">
      <c r="A158" s="446" t="s">
        <v>5</v>
      </c>
      <c r="B158" s="268" t="s">
        <v>24</v>
      </c>
      <c r="C158" s="458">
        <v>6724</v>
      </c>
      <c r="D158" s="459">
        <v>2862</v>
      </c>
      <c r="E158" s="459">
        <v>1838</v>
      </c>
      <c r="F158" s="459" t="s">
        <v>412</v>
      </c>
      <c r="G158" s="459">
        <v>7748</v>
      </c>
      <c r="H158" s="461" t="s">
        <v>262</v>
      </c>
      <c r="J158" s="269"/>
      <c r="K158" s="269"/>
      <c r="L158" s="269"/>
      <c r="M158" s="269"/>
      <c r="N158" s="269"/>
      <c r="O158" s="270"/>
    </row>
    <row r="159" spans="1:21" s="250" customFormat="1" ht="12.6" customHeight="1" x14ac:dyDescent="0.25">
      <c r="A159" s="451"/>
      <c r="B159" s="271" t="s">
        <v>25</v>
      </c>
      <c r="C159" s="462">
        <v>7743</v>
      </c>
      <c r="D159" s="463">
        <v>2454</v>
      </c>
      <c r="E159" s="463">
        <v>2139</v>
      </c>
      <c r="F159" s="463" t="s">
        <v>413</v>
      </c>
      <c r="G159" s="463">
        <v>8058</v>
      </c>
      <c r="H159" s="464" t="s">
        <v>414</v>
      </c>
      <c r="J159" s="269"/>
      <c r="K159" s="269"/>
      <c r="L159" s="269"/>
      <c r="M159" s="269"/>
      <c r="N159" s="269"/>
      <c r="O159" s="270"/>
    </row>
    <row r="160" spans="1:21" s="250" customFormat="1" ht="12.6" customHeight="1" x14ac:dyDescent="0.25">
      <c r="A160" s="451"/>
      <c r="B160" s="271" t="s">
        <v>26</v>
      </c>
      <c r="C160" s="462">
        <v>7792</v>
      </c>
      <c r="D160" s="463">
        <v>2189</v>
      </c>
      <c r="E160" s="463">
        <v>2025</v>
      </c>
      <c r="F160" s="463" t="s">
        <v>415</v>
      </c>
      <c r="G160" s="463">
        <v>7956</v>
      </c>
      <c r="H160" s="464" t="s">
        <v>316</v>
      </c>
      <c r="J160" s="269"/>
      <c r="K160" s="269"/>
      <c r="L160" s="269"/>
      <c r="M160" s="269"/>
      <c r="N160" s="269"/>
      <c r="O160" s="270"/>
    </row>
    <row r="161" spans="1:21" s="250" customFormat="1" ht="12.6" customHeight="1" x14ac:dyDescent="0.25">
      <c r="A161" s="451"/>
      <c r="B161" s="271" t="s">
        <v>112</v>
      </c>
      <c r="C161" s="462">
        <v>7889</v>
      </c>
      <c r="D161" s="463">
        <v>2287</v>
      </c>
      <c r="E161" s="463">
        <v>2444</v>
      </c>
      <c r="F161" s="463" t="s">
        <v>416</v>
      </c>
      <c r="G161" s="463">
        <v>7732</v>
      </c>
      <c r="H161" s="464" t="s">
        <v>417</v>
      </c>
      <c r="J161" s="269"/>
      <c r="K161" s="269"/>
      <c r="L161" s="269"/>
      <c r="M161" s="269"/>
      <c r="N161" s="269"/>
      <c r="O161" s="270"/>
    </row>
    <row r="162" spans="1:21" s="250" customFormat="1" ht="12.6" customHeight="1" x14ac:dyDescent="0.25">
      <c r="A162" s="451"/>
      <c r="B162" s="271" t="s">
        <v>113</v>
      </c>
      <c r="C162" s="462">
        <v>7698</v>
      </c>
      <c r="D162" s="463">
        <v>2588</v>
      </c>
      <c r="E162" s="463">
        <v>2459</v>
      </c>
      <c r="F162" s="463" t="s">
        <v>418</v>
      </c>
      <c r="G162" s="463">
        <v>7827</v>
      </c>
      <c r="H162" s="464" t="s">
        <v>419</v>
      </c>
      <c r="J162" s="269"/>
      <c r="K162" s="269"/>
      <c r="L162" s="269"/>
      <c r="M162" s="269"/>
      <c r="N162" s="269"/>
      <c r="O162" s="270"/>
    </row>
    <row r="163" spans="1:21" s="276" customFormat="1" ht="12.6" customHeight="1" x14ac:dyDescent="0.25">
      <c r="A163" s="45" t="s">
        <v>54</v>
      </c>
      <c r="B163" s="287" t="s">
        <v>24</v>
      </c>
      <c r="C163" s="273">
        <v>580</v>
      </c>
      <c r="D163" s="274">
        <v>108</v>
      </c>
      <c r="E163" s="274">
        <v>81</v>
      </c>
      <c r="F163" s="274" t="s">
        <v>420</v>
      </c>
      <c r="G163" s="274">
        <v>607</v>
      </c>
      <c r="H163" s="275" t="s">
        <v>421</v>
      </c>
      <c r="J163" s="269"/>
      <c r="K163" s="269"/>
      <c r="L163" s="269"/>
      <c r="M163" s="269"/>
      <c r="N163" s="269"/>
      <c r="O163" s="270"/>
      <c r="P163" s="250"/>
      <c r="Q163" s="250"/>
      <c r="R163" s="250"/>
      <c r="S163" s="250"/>
      <c r="T163" s="250"/>
      <c r="U163" s="250"/>
    </row>
    <row r="164" spans="1:21" s="276" customFormat="1" ht="12.6" customHeight="1" x14ac:dyDescent="0.25">
      <c r="A164" s="48"/>
      <c r="B164" s="277" t="s">
        <v>25</v>
      </c>
      <c r="C164" s="278">
        <v>616</v>
      </c>
      <c r="D164" s="279">
        <v>174</v>
      </c>
      <c r="E164" s="279">
        <v>105</v>
      </c>
      <c r="F164" s="279" t="s">
        <v>422</v>
      </c>
      <c r="G164" s="279">
        <v>685</v>
      </c>
      <c r="H164" s="280" t="s">
        <v>423</v>
      </c>
      <c r="J164" s="269"/>
      <c r="K164" s="269"/>
      <c r="L164" s="269"/>
      <c r="M164" s="269"/>
      <c r="N164" s="269"/>
      <c r="O164" s="270"/>
      <c r="P164" s="250"/>
      <c r="Q164" s="250"/>
      <c r="R164" s="250"/>
      <c r="S164" s="250"/>
      <c r="T164" s="250"/>
      <c r="U164" s="250"/>
    </row>
    <row r="165" spans="1:21" s="276" customFormat="1" ht="12.6" customHeight="1" x14ac:dyDescent="0.25">
      <c r="A165" s="48"/>
      <c r="B165" s="277" t="s">
        <v>26</v>
      </c>
      <c r="C165" s="278">
        <v>619</v>
      </c>
      <c r="D165" s="279">
        <v>146</v>
      </c>
      <c r="E165" s="279">
        <v>124</v>
      </c>
      <c r="F165" s="279" t="s">
        <v>424</v>
      </c>
      <c r="G165" s="279">
        <v>641</v>
      </c>
      <c r="H165" s="280" t="s">
        <v>423</v>
      </c>
      <c r="J165" s="269"/>
      <c r="K165" s="269"/>
      <c r="L165" s="269"/>
      <c r="M165" s="269"/>
      <c r="N165" s="269"/>
      <c r="O165" s="270"/>
      <c r="P165" s="250"/>
      <c r="Q165" s="250"/>
      <c r="R165" s="250"/>
      <c r="S165" s="250"/>
      <c r="T165" s="250"/>
      <c r="U165" s="250"/>
    </row>
    <row r="166" spans="1:21" s="276" customFormat="1" ht="12.6" customHeight="1" x14ac:dyDescent="0.25">
      <c r="A166" s="48"/>
      <c r="B166" s="277" t="s">
        <v>112</v>
      </c>
      <c r="C166" s="278">
        <v>639</v>
      </c>
      <c r="D166" s="279">
        <v>197</v>
      </c>
      <c r="E166" s="279">
        <v>148</v>
      </c>
      <c r="F166" s="279" t="s">
        <v>215</v>
      </c>
      <c r="G166" s="279">
        <v>688</v>
      </c>
      <c r="H166" s="280" t="s">
        <v>394</v>
      </c>
      <c r="J166" s="269"/>
      <c r="K166" s="269"/>
      <c r="L166" s="269"/>
      <c r="M166" s="269"/>
      <c r="N166" s="269"/>
      <c r="O166" s="270"/>
      <c r="P166" s="250"/>
      <c r="Q166" s="250"/>
      <c r="R166" s="250"/>
      <c r="S166" s="250"/>
      <c r="T166" s="250"/>
      <c r="U166" s="250"/>
    </row>
    <row r="167" spans="1:21" s="276" customFormat="1" ht="12.6" customHeight="1" x14ac:dyDescent="0.25">
      <c r="A167" s="48"/>
      <c r="B167" s="277" t="s">
        <v>113</v>
      </c>
      <c r="C167" s="278">
        <v>687</v>
      </c>
      <c r="D167" s="279">
        <v>117</v>
      </c>
      <c r="E167" s="279">
        <v>150</v>
      </c>
      <c r="F167" s="279" t="s">
        <v>299</v>
      </c>
      <c r="G167" s="279">
        <v>654</v>
      </c>
      <c r="H167" s="280" t="s">
        <v>425</v>
      </c>
      <c r="J167" s="269"/>
      <c r="K167" s="269"/>
      <c r="L167" s="269"/>
      <c r="M167" s="269"/>
      <c r="N167" s="269"/>
      <c r="O167" s="270"/>
      <c r="P167" s="250"/>
      <c r="Q167" s="250"/>
      <c r="R167" s="250"/>
      <c r="S167" s="250"/>
      <c r="T167" s="250"/>
      <c r="U167" s="250"/>
    </row>
    <row r="168" spans="1:21" s="276" customFormat="1" ht="12.6" customHeight="1" x14ac:dyDescent="0.25">
      <c r="A168" s="45" t="s">
        <v>55</v>
      </c>
      <c r="B168" s="272" t="s">
        <v>24</v>
      </c>
      <c r="C168" s="273">
        <v>1036</v>
      </c>
      <c r="D168" s="274">
        <v>207</v>
      </c>
      <c r="E168" s="274">
        <v>162</v>
      </c>
      <c r="F168" s="274" t="s">
        <v>426</v>
      </c>
      <c r="G168" s="274">
        <v>1081</v>
      </c>
      <c r="H168" s="275" t="s">
        <v>427</v>
      </c>
      <c r="J168" s="269"/>
      <c r="K168" s="269"/>
      <c r="L168" s="269"/>
      <c r="M168" s="269"/>
      <c r="N168" s="269"/>
      <c r="O168" s="270"/>
      <c r="P168" s="250"/>
      <c r="Q168" s="250"/>
      <c r="R168" s="250"/>
      <c r="S168" s="250"/>
      <c r="T168" s="250"/>
      <c r="U168" s="250"/>
    </row>
    <row r="169" spans="1:21" s="276" customFormat="1" ht="12.6" customHeight="1" x14ac:dyDescent="0.25">
      <c r="A169" s="48"/>
      <c r="B169" s="277" t="s">
        <v>25</v>
      </c>
      <c r="C169" s="278">
        <v>1095</v>
      </c>
      <c r="D169" s="279">
        <v>249</v>
      </c>
      <c r="E169" s="279">
        <v>205</v>
      </c>
      <c r="F169" s="279" t="s">
        <v>428</v>
      </c>
      <c r="G169" s="279">
        <v>1139</v>
      </c>
      <c r="H169" s="280" t="s">
        <v>429</v>
      </c>
      <c r="J169" s="269"/>
      <c r="K169" s="269"/>
      <c r="L169" s="269"/>
      <c r="M169" s="269"/>
      <c r="N169" s="269"/>
      <c r="O169" s="270"/>
      <c r="P169" s="250"/>
      <c r="Q169" s="250"/>
      <c r="R169" s="250"/>
      <c r="S169" s="250"/>
      <c r="T169" s="250"/>
      <c r="U169" s="250"/>
    </row>
    <row r="170" spans="1:21" s="276" customFormat="1" ht="12.6" customHeight="1" x14ac:dyDescent="0.25">
      <c r="A170" s="48"/>
      <c r="B170" s="277" t="s">
        <v>26</v>
      </c>
      <c r="C170" s="278">
        <v>1105</v>
      </c>
      <c r="D170" s="279">
        <v>310</v>
      </c>
      <c r="E170" s="279">
        <v>185</v>
      </c>
      <c r="F170" s="279" t="s">
        <v>430</v>
      </c>
      <c r="G170" s="279">
        <v>1230</v>
      </c>
      <c r="H170" s="280" t="s">
        <v>431</v>
      </c>
      <c r="J170" s="269"/>
      <c r="K170" s="269"/>
      <c r="L170" s="269"/>
      <c r="M170" s="269"/>
      <c r="N170" s="269"/>
      <c r="O170" s="270"/>
      <c r="P170" s="250"/>
      <c r="Q170" s="250"/>
      <c r="R170" s="250"/>
      <c r="S170" s="250"/>
      <c r="T170" s="250"/>
      <c r="U170" s="250"/>
    </row>
    <row r="171" spans="1:21" s="276" customFormat="1" ht="12.6" customHeight="1" x14ac:dyDescent="0.25">
      <c r="A171" s="48"/>
      <c r="B171" s="277" t="s">
        <v>112</v>
      </c>
      <c r="C171" s="278">
        <v>1225</v>
      </c>
      <c r="D171" s="279">
        <v>280</v>
      </c>
      <c r="E171" s="279">
        <v>232</v>
      </c>
      <c r="F171" s="279" t="s">
        <v>367</v>
      </c>
      <c r="G171" s="279">
        <v>1273</v>
      </c>
      <c r="H171" s="280" t="s">
        <v>432</v>
      </c>
      <c r="J171" s="269"/>
      <c r="K171" s="269"/>
      <c r="L171" s="269"/>
      <c r="M171" s="269"/>
      <c r="N171" s="269"/>
      <c r="O171" s="270"/>
      <c r="P171" s="250"/>
      <c r="Q171" s="250"/>
      <c r="R171" s="250"/>
      <c r="S171" s="250"/>
      <c r="T171" s="250"/>
      <c r="U171" s="250"/>
    </row>
    <row r="172" spans="1:21" s="276" customFormat="1" ht="12.6" customHeight="1" x14ac:dyDescent="0.25">
      <c r="A172" s="48"/>
      <c r="B172" s="277" t="s">
        <v>113</v>
      </c>
      <c r="C172" s="278">
        <v>1274</v>
      </c>
      <c r="D172" s="279">
        <v>276</v>
      </c>
      <c r="E172" s="279">
        <v>276</v>
      </c>
      <c r="F172" s="279" t="s">
        <v>433</v>
      </c>
      <c r="G172" s="279">
        <v>1274</v>
      </c>
      <c r="H172" s="280" t="s">
        <v>314</v>
      </c>
      <c r="J172" s="269"/>
      <c r="K172" s="269"/>
      <c r="L172" s="269"/>
      <c r="M172" s="269"/>
      <c r="N172" s="269"/>
      <c r="O172" s="270"/>
      <c r="P172" s="250"/>
      <c r="Q172" s="250"/>
      <c r="R172" s="250"/>
      <c r="S172" s="250"/>
      <c r="T172" s="250"/>
      <c r="U172" s="250"/>
    </row>
    <row r="173" spans="1:21" s="276" customFormat="1" ht="12.6" customHeight="1" x14ac:dyDescent="0.25">
      <c r="A173" s="45" t="s">
        <v>56</v>
      </c>
      <c r="B173" s="272" t="s">
        <v>24</v>
      </c>
      <c r="C173" s="273">
        <v>1688</v>
      </c>
      <c r="D173" s="274">
        <v>1713</v>
      </c>
      <c r="E173" s="274">
        <v>920</v>
      </c>
      <c r="F173" s="274" t="s">
        <v>434</v>
      </c>
      <c r="G173" s="274">
        <v>2481</v>
      </c>
      <c r="H173" s="275" t="s">
        <v>435</v>
      </c>
      <c r="J173" s="269"/>
      <c r="K173" s="269"/>
      <c r="L173" s="269"/>
      <c r="M173" s="269"/>
      <c r="N173" s="269"/>
      <c r="O173" s="270"/>
      <c r="P173" s="250"/>
      <c r="Q173" s="250"/>
      <c r="R173" s="250"/>
      <c r="S173" s="250"/>
      <c r="T173" s="250"/>
      <c r="U173" s="250"/>
    </row>
    <row r="174" spans="1:21" s="276" customFormat="1" ht="12.6" customHeight="1" x14ac:dyDescent="0.25">
      <c r="A174" s="48"/>
      <c r="B174" s="277" t="s">
        <v>25</v>
      </c>
      <c r="C174" s="278">
        <v>2449</v>
      </c>
      <c r="D174" s="279">
        <v>1079</v>
      </c>
      <c r="E174" s="279">
        <v>860</v>
      </c>
      <c r="F174" s="279" t="s">
        <v>436</v>
      </c>
      <c r="G174" s="279">
        <v>2668</v>
      </c>
      <c r="H174" s="280" t="s">
        <v>437</v>
      </c>
      <c r="J174" s="269"/>
      <c r="K174" s="269"/>
      <c r="L174" s="269"/>
      <c r="M174" s="269"/>
      <c r="N174" s="269"/>
      <c r="O174" s="270"/>
      <c r="P174" s="250"/>
      <c r="Q174" s="250"/>
      <c r="R174" s="250"/>
      <c r="S174" s="250"/>
      <c r="T174" s="250"/>
      <c r="U174" s="250"/>
    </row>
    <row r="175" spans="1:21" s="276" customFormat="1" ht="12.6" customHeight="1" x14ac:dyDescent="0.25">
      <c r="A175" s="48"/>
      <c r="B175" s="277" t="s">
        <v>26</v>
      </c>
      <c r="C175" s="278">
        <v>2634</v>
      </c>
      <c r="D175" s="279">
        <v>830</v>
      </c>
      <c r="E175" s="279">
        <v>929</v>
      </c>
      <c r="F175" s="279" t="s">
        <v>438</v>
      </c>
      <c r="G175" s="279">
        <v>2535</v>
      </c>
      <c r="H175" s="280" t="s">
        <v>439</v>
      </c>
      <c r="J175" s="269"/>
      <c r="K175" s="269"/>
      <c r="L175" s="269"/>
      <c r="M175" s="269"/>
      <c r="N175" s="269"/>
      <c r="O175" s="270"/>
      <c r="P175" s="250"/>
      <c r="Q175" s="250"/>
      <c r="R175" s="250"/>
      <c r="S175" s="250"/>
      <c r="T175" s="250"/>
      <c r="U175" s="250"/>
    </row>
    <row r="176" spans="1:21" s="276" customFormat="1" ht="12.6" customHeight="1" x14ac:dyDescent="0.25">
      <c r="A176" s="48"/>
      <c r="B176" s="277" t="s">
        <v>112</v>
      </c>
      <c r="C176" s="278">
        <v>2529</v>
      </c>
      <c r="D176" s="279">
        <v>836</v>
      </c>
      <c r="E176" s="279">
        <v>1223</v>
      </c>
      <c r="F176" s="279" t="s">
        <v>440</v>
      </c>
      <c r="G176" s="279">
        <v>2142</v>
      </c>
      <c r="H176" s="280" t="s">
        <v>294</v>
      </c>
      <c r="J176" s="269"/>
      <c r="K176" s="269"/>
      <c r="L176" s="269"/>
      <c r="M176" s="269"/>
      <c r="N176" s="269"/>
      <c r="O176" s="270"/>
      <c r="P176" s="250"/>
      <c r="Q176" s="250"/>
      <c r="R176" s="250"/>
      <c r="S176" s="250"/>
      <c r="T176" s="250"/>
      <c r="U176" s="250"/>
    </row>
    <row r="177" spans="1:21" s="276" customFormat="1" ht="12.6" customHeight="1" x14ac:dyDescent="0.25">
      <c r="A177" s="48"/>
      <c r="B177" s="277" t="s">
        <v>113</v>
      </c>
      <c r="C177" s="278">
        <v>2156</v>
      </c>
      <c r="D177" s="279">
        <v>1190</v>
      </c>
      <c r="E177" s="279">
        <v>1132</v>
      </c>
      <c r="F177" s="279" t="s">
        <v>441</v>
      </c>
      <c r="G177" s="279">
        <v>2214</v>
      </c>
      <c r="H177" s="280" t="s">
        <v>442</v>
      </c>
      <c r="J177" s="269"/>
      <c r="K177" s="269"/>
      <c r="L177" s="269"/>
      <c r="M177" s="269"/>
      <c r="N177" s="269"/>
      <c r="O177" s="270"/>
      <c r="P177" s="250"/>
      <c r="Q177" s="250"/>
      <c r="R177" s="250"/>
      <c r="S177" s="250"/>
      <c r="T177" s="250"/>
      <c r="U177" s="250"/>
    </row>
    <row r="178" spans="1:21" s="276" customFormat="1" ht="12.6" customHeight="1" x14ac:dyDescent="0.25">
      <c r="A178" s="45" t="s">
        <v>57</v>
      </c>
      <c r="B178" s="272" t="s">
        <v>24</v>
      </c>
      <c r="C178" s="273">
        <v>1166</v>
      </c>
      <c r="D178" s="274">
        <v>286</v>
      </c>
      <c r="E178" s="274">
        <v>269</v>
      </c>
      <c r="F178" s="274" t="s">
        <v>443</v>
      </c>
      <c r="G178" s="274">
        <v>1183</v>
      </c>
      <c r="H178" s="275" t="s">
        <v>281</v>
      </c>
      <c r="J178" s="269"/>
      <c r="K178" s="269"/>
      <c r="L178" s="269"/>
      <c r="M178" s="269"/>
      <c r="N178" s="269"/>
      <c r="O178" s="270"/>
      <c r="P178" s="250"/>
      <c r="Q178" s="250"/>
      <c r="R178" s="250"/>
      <c r="S178" s="250"/>
      <c r="T178" s="250"/>
      <c r="U178" s="250"/>
    </row>
    <row r="179" spans="1:21" s="276" customFormat="1" ht="12.6" customHeight="1" x14ac:dyDescent="0.25">
      <c r="A179" s="48"/>
      <c r="B179" s="277" t="s">
        <v>25</v>
      </c>
      <c r="C179" s="278">
        <v>1187</v>
      </c>
      <c r="D179" s="279">
        <v>374</v>
      </c>
      <c r="E179" s="279">
        <v>294</v>
      </c>
      <c r="F179" s="279" t="s">
        <v>444</v>
      </c>
      <c r="G179" s="279">
        <v>1267</v>
      </c>
      <c r="H179" s="280" t="s">
        <v>445</v>
      </c>
      <c r="J179" s="269"/>
      <c r="K179" s="269"/>
      <c r="L179" s="269"/>
      <c r="M179" s="269"/>
      <c r="N179" s="269"/>
      <c r="O179" s="270"/>
      <c r="P179" s="250"/>
      <c r="Q179" s="250"/>
      <c r="R179" s="250"/>
      <c r="S179" s="250"/>
      <c r="T179" s="250"/>
      <c r="U179" s="250"/>
    </row>
    <row r="180" spans="1:21" s="276" customFormat="1" ht="12.6" customHeight="1" x14ac:dyDescent="0.25">
      <c r="A180" s="48"/>
      <c r="B180" s="277" t="s">
        <v>26</v>
      </c>
      <c r="C180" s="278">
        <v>1194</v>
      </c>
      <c r="D180" s="279">
        <v>291</v>
      </c>
      <c r="E180" s="279">
        <v>266</v>
      </c>
      <c r="F180" s="279" t="s">
        <v>197</v>
      </c>
      <c r="G180" s="279">
        <v>1219</v>
      </c>
      <c r="H180" s="280" t="s">
        <v>340</v>
      </c>
      <c r="J180" s="269"/>
      <c r="K180" s="269"/>
      <c r="L180" s="269"/>
      <c r="M180" s="269"/>
      <c r="N180" s="269"/>
      <c r="O180" s="270"/>
      <c r="P180" s="250"/>
      <c r="Q180" s="250"/>
      <c r="R180" s="250"/>
      <c r="S180" s="250"/>
      <c r="T180" s="250"/>
      <c r="U180" s="250"/>
    </row>
    <row r="181" spans="1:21" s="276" customFormat="1" ht="12.6" customHeight="1" x14ac:dyDescent="0.25">
      <c r="A181" s="48"/>
      <c r="B181" s="277" t="s">
        <v>112</v>
      </c>
      <c r="C181" s="278">
        <v>1218</v>
      </c>
      <c r="D181" s="279">
        <v>322</v>
      </c>
      <c r="E181" s="279">
        <v>305</v>
      </c>
      <c r="F181" s="279" t="s">
        <v>446</v>
      </c>
      <c r="G181" s="279">
        <v>1235</v>
      </c>
      <c r="H181" s="280" t="s">
        <v>351</v>
      </c>
      <c r="J181" s="269"/>
      <c r="K181" s="269"/>
      <c r="L181" s="269"/>
      <c r="M181" s="269"/>
      <c r="N181" s="269"/>
      <c r="O181" s="270"/>
      <c r="P181" s="250"/>
      <c r="Q181" s="250"/>
      <c r="R181" s="250"/>
      <c r="S181" s="250"/>
      <c r="T181" s="250"/>
      <c r="U181" s="250"/>
    </row>
    <row r="182" spans="1:21" s="276" customFormat="1" ht="12.6" customHeight="1" x14ac:dyDescent="0.25">
      <c r="A182" s="48"/>
      <c r="B182" s="277" t="s">
        <v>113</v>
      </c>
      <c r="C182" s="278">
        <v>1223</v>
      </c>
      <c r="D182" s="279">
        <v>378</v>
      </c>
      <c r="E182" s="279">
        <v>347</v>
      </c>
      <c r="F182" s="279" t="s">
        <v>447</v>
      </c>
      <c r="G182" s="279">
        <v>1254</v>
      </c>
      <c r="H182" s="280" t="s">
        <v>448</v>
      </c>
      <c r="J182" s="269"/>
      <c r="K182" s="269"/>
      <c r="L182" s="269"/>
      <c r="M182" s="269"/>
      <c r="N182" s="269"/>
      <c r="O182" s="270"/>
      <c r="P182" s="250"/>
      <c r="Q182" s="250"/>
      <c r="R182" s="250"/>
      <c r="S182" s="250"/>
      <c r="T182" s="250"/>
      <c r="U182" s="250"/>
    </row>
    <row r="183" spans="1:21" s="276" customFormat="1" ht="12.6" customHeight="1" x14ac:dyDescent="0.25">
      <c r="A183" s="45" t="s">
        <v>58</v>
      </c>
      <c r="B183" s="272" t="s">
        <v>24</v>
      </c>
      <c r="C183" s="273">
        <v>977</v>
      </c>
      <c r="D183" s="274">
        <v>142</v>
      </c>
      <c r="E183" s="274">
        <v>140</v>
      </c>
      <c r="F183" s="274" t="s">
        <v>297</v>
      </c>
      <c r="G183" s="274">
        <v>979</v>
      </c>
      <c r="H183" s="275" t="s">
        <v>449</v>
      </c>
      <c r="J183" s="269"/>
      <c r="K183" s="269"/>
      <c r="L183" s="269"/>
      <c r="M183" s="269"/>
      <c r="N183" s="269"/>
      <c r="O183" s="270"/>
      <c r="P183" s="250"/>
      <c r="Q183" s="250"/>
      <c r="R183" s="250"/>
      <c r="S183" s="250"/>
      <c r="T183" s="250"/>
      <c r="U183" s="250"/>
    </row>
    <row r="184" spans="1:21" s="276" customFormat="1" ht="12.6" customHeight="1" x14ac:dyDescent="0.25">
      <c r="A184" s="48"/>
      <c r="B184" s="277" t="s">
        <v>25</v>
      </c>
      <c r="C184" s="278">
        <v>979</v>
      </c>
      <c r="D184" s="279">
        <v>170</v>
      </c>
      <c r="E184" s="279">
        <v>293</v>
      </c>
      <c r="F184" s="279" t="s">
        <v>195</v>
      </c>
      <c r="G184" s="279">
        <v>856</v>
      </c>
      <c r="H184" s="280" t="s">
        <v>335</v>
      </c>
      <c r="J184" s="269"/>
      <c r="K184" s="269"/>
      <c r="L184" s="269"/>
      <c r="M184" s="269"/>
      <c r="N184" s="269"/>
      <c r="O184" s="270"/>
      <c r="P184" s="250"/>
      <c r="Q184" s="250"/>
      <c r="R184" s="250"/>
      <c r="S184" s="250"/>
      <c r="T184" s="250"/>
      <c r="U184" s="250"/>
    </row>
    <row r="185" spans="1:21" s="276" customFormat="1" ht="12.6" customHeight="1" x14ac:dyDescent="0.25">
      <c r="A185" s="48"/>
      <c r="B185" s="277" t="s">
        <v>26</v>
      </c>
      <c r="C185" s="278">
        <v>832</v>
      </c>
      <c r="D185" s="279">
        <v>126</v>
      </c>
      <c r="E185" s="279">
        <v>129</v>
      </c>
      <c r="F185" s="279" t="s">
        <v>221</v>
      </c>
      <c r="G185" s="279">
        <v>829</v>
      </c>
      <c r="H185" s="280" t="s">
        <v>450</v>
      </c>
      <c r="J185" s="269"/>
      <c r="K185" s="269"/>
      <c r="L185" s="269"/>
      <c r="M185" s="269"/>
      <c r="N185" s="269"/>
      <c r="O185" s="270"/>
      <c r="P185" s="250"/>
      <c r="Q185" s="250"/>
      <c r="R185" s="250"/>
      <c r="S185" s="250"/>
      <c r="T185" s="250"/>
      <c r="U185" s="250"/>
    </row>
    <row r="186" spans="1:21" s="276" customFormat="1" ht="12.6" customHeight="1" x14ac:dyDescent="0.25">
      <c r="A186" s="48"/>
      <c r="B186" s="277" t="s">
        <v>112</v>
      </c>
      <c r="C186" s="278">
        <v>827</v>
      </c>
      <c r="D186" s="279">
        <v>159</v>
      </c>
      <c r="E186" s="279">
        <v>165</v>
      </c>
      <c r="F186" s="279" t="s">
        <v>451</v>
      </c>
      <c r="G186" s="279">
        <v>821</v>
      </c>
      <c r="H186" s="280" t="s">
        <v>452</v>
      </c>
      <c r="J186" s="269"/>
      <c r="K186" s="269"/>
      <c r="L186" s="269"/>
      <c r="M186" s="269"/>
      <c r="N186" s="269"/>
      <c r="O186" s="270"/>
      <c r="P186" s="250"/>
      <c r="Q186" s="250"/>
      <c r="R186" s="250"/>
      <c r="S186" s="250"/>
      <c r="T186" s="250"/>
      <c r="U186" s="250"/>
    </row>
    <row r="187" spans="1:21" s="276" customFormat="1" ht="12.6" customHeight="1" x14ac:dyDescent="0.25">
      <c r="A187" s="48"/>
      <c r="B187" s="277" t="s">
        <v>113</v>
      </c>
      <c r="C187" s="278">
        <v>800</v>
      </c>
      <c r="D187" s="279">
        <v>98</v>
      </c>
      <c r="E187" s="279">
        <v>140</v>
      </c>
      <c r="F187" s="279" t="s">
        <v>426</v>
      </c>
      <c r="G187" s="279">
        <v>758</v>
      </c>
      <c r="H187" s="280" t="s">
        <v>453</v>
      </c>
      <c r="J187" s="269"/>
      <c r="K187" s="269"/>
      <c r="L187" s="269"/>
      <c r="M187" s="269"/>
      <c r="N187" s="269"/>
      <c r="O187" s="270"/>
      <c r="P187" s="250"/>
      <c r="Q187" s="250"/>
      <c r="R187" s="250"/>
      <c r="S187" s="250"/>
      <c r="T187" s="250"/>
      <c r="U187" s="250"/>
    </row>
    <row r="188" spans="1:21" s="276" customFormat="1" ht="12.6" customHeight="1" x14ac:dyDescent="0.25">
      <c r="A188" s="45" t="s">
        <v>59</v>
      </c>
      <c r="B188" s="272" t="s">
        <v>24</v>
      </c>
      <c r="C188" s="273">
        <v>727</v>
      </c>
      <c r="D188" s="274">
        <v>204</v>
      </c>
      <c r="E188" s="274">
        <v>150</v>
      </c>
      <c r="F188" s="274" t="s">
        <v>454</v>
      </c>
      <c r="G188" s="274">
        <v>781</v>
      </c>
      <c r="H188" s="275" t="s">
        <v>405</v>
      </c>
      <c r="J188" s="269"/>
      <c r="K188" s="269"/>
      <c r="L188" s="269"/>
      <c r="M188" s="269"/>
      <c r="N188" s="269"/>
      <c r="O188" s="270"/>
      <c r="P188" s="250"/>
      <c r="Q188" s="250"/>
      <c r="R188" s="250"/>
      <c r="S188" s="250"/>
      <c r="T188" s="250"/>
      <c r="U188" s="250"/>
    </row>
    <row r="189" spans="1:21" s="276" customFormat="1" ht="12.6" customHeight="1" x14ac:dyDescent="0.25">
      <c r="A189" s="48"/>
      <c r="B189" s="277" t="s">
        <v>25</v>
      </c>
      <c r="C189" s="278">
        <v>779</v>
      </c>
      <c r="D189" s="279">
        <v>242</v>
      </c>
      <c r="E189" s="279">
        <v>253</v>
      </c>
      <c r="F189" s="279" t="s">
        <v>455</v>
      </c>
      <c r="G189" s="279">
        <v>768</v>
      </c>
      <c r="H189" s="280" t="s">
        <v>196</v>
      </c>
      <c r="J189" s="269"/>
      <c r="K189" s="269"/>
      <c r="L189" s="269"/>
      <c r="M189" s="269"/>
      <c r="N189" s="269"/>
      <c r="O189" s="270"/>
      <c r="P189" s="250"/>
      <c r="Q189" s="250"/>
      <c r="R189" s="250"/>
      <c r="S189" s="250"/>
      <c r="T189" s="250"/>
      <c r="U189" s="250"/>
    </row>
    <row r="190" spans="1:21" s="276" customFormat="1" ht="12.6" customHeight="1" x14ac:dyDescent="0.25">
      <c r="A190" s="48"/>
      <c r="B190" s="277" t="s">
        <v>26</v>
      </c>
      <c r="C190" s="278">
        <v>791</v>
      </c>
      <c r="D190" s="279">
        <v>174</v>
      </c>
      <c r="E190" s="279">
        <v>221</v>
      </c>
      <c r="F190" s="279" t="s">
        <v>456</v>
      </c>
      <c r="G190" s="279">
        <v>744</v>
      </c>
      <c r="H190" s="280" t="s">
        <v>250</v>
      </c>
      <c r="J190" s="269"/>
      <c r="K190" s="269"/>
      <c r="L190" s="269"/>
      <c r="M190" s="269"/>
      <c r="N190" s="269"/>
      <c r="O190" s="270"/>
      <c r="P190" s="250"/>
      <c r="Q190" s="250"/>
      <c r="R190" s="250"/>
      <c r="S190" s="250"/>
      <c r="T190" s="250"/>
      <c r="U190" s="250"/>
    </row>
    <row r="191" spans="1:21" s="276" customFormat="1" ht="12.6" customHeight="1" x14ac:dyDescent="0.25">
      <c r="A191" s="48"/>
      <c r="B191" s="277" t="s">
        <v>112</v>
      </c>
      <c r="C191" s="278">
        <v>692</v>
      </c>
      <c r="D191" s="279">
        <v>325</v>
      </c>
      <c r="E191" s="279">
        <v>210</v>
      </c>
      <c r="F191" s="279" t="s">
        <v>457</v>
      </c>
      <c r="G191" s="279">
        <v>807</v>
      </c>
      <c r="H191" s="280" t="s">
        <v>458</v>
      </c>
      <c r="J191" s="269"/>
      <c r="K191" s="269"/>
      <c r="L191" s="269"/>
      <c r="M191" s="269"/>
      <c r="N191" s="269"/>
      <c r="O191" s="270"/>
      <c r="P191" s="250"/>
      <c r="Q191" s="250"/>
      <c r="R191" s="250"/>
      <c r="S191" s="250"/>
      <c r="T191" s="250"/>
      <c r="U191" s="250"/>
    </row>
    <row r="192" spans="1:21" s="276" customFormat="1" ht="12.6" customHeight="1" x14ac:dyDescent="0.25">
      <c r="A192" s="48"/>
      <c r="B192" s="277" t="s">
        <v>113</v>
      </c>
      <c r="C192" s="278">
        <v>807</v>
      </c>
      <c r="D192" s="279">
        <v>265</v>
      </c>
      <c r="E192" s="279">
        <v>230</v>
      </c>
      <c r="F192" s="279" t="s">
        <v>201</v>
      </c>
      <c r="G192" s="279">
        <v>842</v>
      </c>
      <c r="H192" s="280" t="s">
        <v>281</v>
      </c>
      <c r="J192" s="269"/>
      <c r="K192" s="269"/>
      <c r="L192" s="269"/>
      <c r="M192" s="269"/>
      <c r="N192" s="269"/>
      <c r="O192" s="270"/>
      <c r="P192" s="250"/>
      <c r="Q192" s="250"/>
      <c r="R192" s="250"/>
      <c r="S192" s="250"/>
      <c r="T192" s="250"/>
      <c r="U192" s="250"/>
    </row>
    <row r="193" spans="1:21" s="276" customFormat="1" ht="12.6" customHeight="1" x14ac:dyDescent="0.25">
      <c r="A193" s="45" t="s">
        <v>60</v>
      </c>
      <c r="B193" s="272" t="s">
        <v>24</v>
      </c>
      <c r="C193" s="273">
        <v>550</v>
      </c>
      <c r="D193" s="274">
        <v>202</v>
      </c>
      <c r="E193" s="274">
        <v>116</v>
      </c>
      <c r="F193" s="274" t="s">
        <v>459</v>
      </c>
      <c r="G193" s="274">
        <v>636</v>
      </c>
      <c r="H193" s="275" t="s">
        <v>460</v>
      </c>
      <c r="J193" s="269"/>
      <c r="K193" s="269"/>
      <c r="L193" s="269"/>
      <c r="M193" s="269"/>
      <c r="N193" s="269"/>
      <c r="O193" s="270"/>
      <c r="P193" s="250"/>
      <c r="Q193" s="250"/>
      <c r="R193" s="250"/>
      <c r="S193" s="250"/>
      <c r="T193" s="250"/>
      <c r="U193" s="250"/>
    </row>
    <row r="194" spans="1:21" s="276" customFormat="1" ht="12.6" customHeight="1" x14ac:dyDescent="0.25">
      <c r="A194" s="48"/>
      <c r="B194" s="277" t="s">
        <v>25</v>
      </c>
      <c r="C194" s="278">
        <v>638</v>
      </c>
      <c r="D194" s="279">
        <v>166</v>
      </c>
      <c r="E194" s="279">
        <v>129</v>
      </c>
      <c r="F194" s="279" t="s">
        <v>461</v>
      </c>
      <c r="G194" s="279">
        <v>675</v>
      </c>
      <c r="H194" s="280" t="s">
        <v>462</v>
      </c>
      <c r="J194" s="269"/>
      <c r="K194" s="269"/>
      <c r="L194" s="269"/>
      <c r="M194" s="269"/>
      <c r="N194" s="269"/>
      <c r="O194" s="270"/>
      <c r="P194" s="250"/>
      <c r="Q194" s="250"/>
      <c r="R194" s="250"/>
      <c r="S194" s="250"/>
      <c r="T194" s="250"/>
      <c r="U194" s="250"/>
    </row>
    <row r="195" spans="1:21" s="276" customFormat="1" ht="12.6" customHeight="1" x14ac:dyDescent="0.25">
      <c r="A195" s="48"/>
      <c r="B195" s="277" t="s">
        <v>26</v>
      </c>
      <c r="C195" s="278">
        <v>617</v>
      </c>
      <c r="D195" s="279">
        <v>312</v>
      </c>
      <c r="E195" s="279">
        <v>171</v>
      </c>
      <c r="F195" s="279" t="s">
        <v>463</v>
      </c>
      <c r="G195" s="279">
        <v>758</v>
      </c>
      <c r="H195" s="280" t="s">
        <v>464</v>
      </c>
      <c r="J195" s="269"/>
      <c r="K195" s="269"/>
      <c r="L195" s="269"/>
      <c r="M195" s="269"/>
      <c r="N195" s="269"/>
      <c r="O195" s="270"/>
      <c r="P195" s="250"/>
      <c r="Q195" s="250"/>
      <c r="R195" s="250"/>
      <c r="S195" s="250"/>
      <c r="T195" s="250"/>
      <c r="U195" s="250"/>
    </row>
    <row r="196" spans="1:21" s="276" customFormat="1" ht="12.6" customHeight="1" x14ac:dyDescent="0.25">
      <c r="A196" s="48"/>
      <c r="B196" s="277" t="s">
        <v>112</v>
      </c>
      <c r="C196" s="278">
        <v>759</v>
      </c>
      <c r="D196" s="279">
        <v>168</v>
      </c>
      <c r="E196" s="279">
        <v>161</v>
      </c>
      <c r="F196" s="279" t="s">
        <v>465</v>
      </c>
      <c r="G196" s="279">
        <v>766</v>
      </c>
      <c r="H196" s="280" t="s">
        <v>466</v>
      </c>
      <c r="J196" s="269"/>
      <c r="K196" s="269"/>
      <c r="L196" s="269"/>
      <c r="M196" s="269"/>
      <c r="N196" s="269"/>
      <c r="O196" s="270"/>
      <c r="P196" s="250"/>
      <c r="Q196" s="250"/>
      <c r="R196" s="250"/>
      <c r="S196" s="250"/>
      <c r="T196" s="250"/>
      <c r="U196" s="250"/>
    </row>
    <row r="197" spans="1:21" s="276" customFormat="1" ht="12.6" customHeight="1" x14ac:dyDescent="0.25">
      <c r="A197" s="48"/>
      <c r="B197" s="277" t="s">
        <v>113</v>
      </c>
      <c r="C197" s="278">
        <v>751</v>
      </c>
      <c r="D197" s="279">
        <v>264</v>
      </c>
      <c r="E197" s="279">
        <v>184</v>
      </c>
      <c r="F197" s="279" t="s">
        <v>390</v>
      </c>
      <c r="G197" s="279">
        <v>831</v>
      </c>
      <c r="H197" s="280" t="s">
        <v>467</v>
      </c>
      <c r="J197" s="269"/>
      <c r="K197" s="269"/>
      <c r="L197" s="269"/>
      <c r="M197" s="269"/>
      <c r="N197" s="269"/>
      <c r="O197" s="270"/>
      <c r="P197" s="250"/>
      <c r="Q197" s="250"/>
      <c r="R197" s="250"/>
      <c r="S197" s="250"/>
      <c r="T197" s="250"/>
      <c r="U197" s="250"/>
    </row>
    <row r="198" spans="1:21" s="250" customFormat="1" ht="12.6" customHeight="1" x14ac:dyDescent="0.25">
      <c r="A198" s="25" t="s">
        <v>6</v>
      </c>
      <c r="B198" s="288" t="s">
        <v>24</v>
      </c>
      <c r="C198" s="289">
        <v>17251</v>
      </c>
      <c r="D198" s="290">
        <v>4122</v>
      </c>
      <c r="E198" s="290">
        <v>3292</v>
      </c>
      <c r="F198" s="290" t="s">
        <v>468</v>
      </c>
      <c r="G198" s="290">
        <v>18081</v>
      </c>
      <c r="H198" s="291" t="s">
        <v>445</v>
      </c>
      <c r="J198" s="251"/>
      <c r="K198" s="251"/>
      <c r="L198" s="251"/>
      <c r="M198" s="251"/>
      <c r="N198" s="251"/>
      <c r="O198" s="252"/>
    </row>
    <row r="199" spans="1:21" s="250" customFormat="1" ht="12.6" customHeight="1" x14ac:dyDescent="0.25">
      <c r="A199" s="30"/>
      <c r="B199" s="292" t="s">
        <v>25</v>
      </c>
      <c r="C199" s="293">
        <v>17975</v>
      </c>
      <c r="D199" s="294">
        <v>4404</v>
      </c>
      <c r="E199" s="294">
        <v>3793</v>
      </c>
      <c r="F199" s="294" t="s">
        <v>469</v>
      </c>
      <c r="G199" s="294">
        <v>18586</v>
      </c>
      <c r="H199" s="295" t="s">
        <v>175</v>
      </c>
      <c r="J199" s="251"/>
      <c r="K199" s="251"/>
      <c r="L199" s="251"/>
      <c r="M199" s="251"/>
      <c r="N199" s="251"/>
      <c r="O199" s="252"/>
    </row>
    <row r="200" spans="1:21" s="250" customFormat="1" ht="12.6" customHeight="1" x14ac:dyDescent="0.25">
      <c r="A200" s="35"/>
      <c r="B200" s="292" t="s">
        <v>26</v>
      </c>
      <c r="C200" s="293">
        <v>18346</v>
      </c>
      <c r="D200" s="294">
        <v>3906</v>
      </c>
      <c r="E200" s="294">
        <v>4201</v>
      </c>
      <c r="F200" s="294" t="s">
        <v>470</v>
      </c>
      <c r="G200" s="294">
        <v>18051</v>
      </c>
      <c r="H200" s="295" t="s">
        <v>460</v>
      </c>
      <c r="J200" s="251"/>
      <c r="K200" s="251"/>
      <c r="L200" s="251"/>
      <c r="M200" s="251"/>
      <c r="N200" s="251"/>
      <c r="O200" s="252"/>
    </row>
    <row r="201" spans="1:21" s="250" customFormat="1" ht="12.6" customHeight="1" x14ac:dyDescent="0.25">
      <c r="A201" s="30"/>
      <c r="B201" s="292" t="s">
        <v>112</v>
      </c>
      <c r="C201" s="293">
        <v>17944</v>
      </c>
      <c r="D201" s="294">
        <v>5027</v>
      </c>
      <c r="E201" s="294">
        <v>3786</v>
      </c>
      <c r="F201" s="294" t="s">
        <v>471</v>
      </c>
      <c r="G201" s="294">
        <v>19185</v>
      </c>
      <c r="H201" s="295" t="s">
        <v>432</v>
      </c>
      <c r="J201" s="251"/>
      <c r="K201" s="251"/>
      <c r="L201" s="251"/>
      <c r="M201" s="251"/>
      <c r="N201" s="251"/>
      <c r="O201" s="252"/>
    </row>
    <row r="202" spans="1:21" s="250" customFormat="1" ht="12.6" customHeight="1" x14ac:dyDescent="0.25">
      <c r="A202" s="37"/>
      <c r="B202" s="292" t="s">
        <v>113</v>
      </c>
      <c r="C202" s="293">
        <v>19021</v>
      </c>
      <c r="D202" s="294">
        <v>4507</v>
      </c>
      <c r="E202" s="294">
        <v>4010</v>
      </c>
      <c r="F202" s="294" t="s">
        <v>472</v>
      </c>
      <c r="G202" s="294">
        <v>19518</v>
      </c>
      <c r="H202" s="295" t="s">
        <v>473</v>
      </c>
      <c r="J202" s="251"/>
      <c r="K202" s="251"/>
      <c r="L202" s="251"/>
      <c r="M202" s="251"/>
      <c r="N202" s="251"/>
      <c r="O202" s="252"/>
    </row>
    <row r="203" spans="1:21" s="250" customFormat="1" ht="12.6" customHeight="1" x14ac:dyDescent="0.25">
      <c r="A203" s="446" t="s">
        <v>7</v>
      </c>
      <c r="B203" s="268" t="s">
        <v>24</v>
      </c>
      <c r="C203" s="458">
        <v>11232</v>
      </c>
      <c r="D203" s="459">
        <v>2837</v>
      </c>
      <c r="E203" s="459">
        <v>2225</v>
      </c>
      <c r="F203" s="459" t="s">
        <v>474</v>
      </c>
      <c r="G203" s="459">
        <v>11844</v>
      </c>
      <c r="H203" s="461" t="s">
        <v>316</v>
      </c>
      <c r="J203" s="269"/>
      <c r="K203" s="269"/>
      <c r="L203" s="269"/>
      <c r="M203" s="269"/>
      <c r="N203" s="269"/>
      <c r="O203" s="270"/>
    </row>
    <row r="204" spans="1:21" s="250" customFormat="1" ht="12.6" customHeight="1" x14ac:dyDescent="0.25">
      <c r="A204" s="451"/>
      <c r="B204" s="271" t="s">
        <v>25</v>
      </c>
      <c r="C204" s="462">
        <v>11767</v>
      </c>
      <c r="D204" s="463">
        <v>3250</v>
      </c>
      <c r="E204" s="463">
        <v>2348</v>
      </c>
      <c r="F204" s="463" t="s">
        <v>475</v>
      </c>
      <c r="G204" s="463">
        <v>12666</v>
      </c>
      <c r="H204" s="464" t="s">
        <v>476</v>
      </c>
      <c r="J204" s="269"/>
      <c r="K204" s="269"/>
      <c r="L204" s="269"/>
      <c r="M204" s="269"/>
      <c r="N204" s="269"/>
      <c r="O204" s="270"/>
    </row>
    <row r="205" spans="1:21" s="250" customFormat="1" ht="12.6" customHeight="1" x14ac:dyDescent="0.25">
      <c r="A205" s="451"/>
      <c r="B205" s="271" t="s">
        <v>26</v>
      </c>
      <c r="C205" s="462">
        <v>12634</v>
      </c>
      <c r="D205" s="463">
        <v>2860</v>
      </c>
      <c r="E205" s="463">
        <v>2981</v>
      </c>
      <c r="F205" s="463" t="s">
        <v>477</v>
      </c>
      <c r="G205" s="463">
        <v>12513</v>
      </c>
      <c r="H205" s="464" t="s">
        <v>478</v>
      </c>
      <c r="J205" s="269"/>
      <c r="K205" s="269"/>
      <c r="L205" s="269"/>
      <c r="M205" s="269"/>
      <c r="N205" s="269"/>
      <c r="O205" s="270"/>
    </row>
    <row r="206" spans="1:21" s="250" customFormat="1" ht="12.6" customHeight="1" x14ac:dyDescent="0.25">
      <c r="A206" s="451"/>
      <c r="B206" s="271" t="s">
        <v>112</v>
      </c>
      <c r="C206" s="462">
        <v>12385</v>
      </c>
      <c r="D206" s="463">
        <v>3356</v>
      </c>
      <c r="E206" s="463">
        <v>2717</v>
      </c>
      <c r="F206" s="463" t="s">
        <v>479</v>
      </c>
      <c r="G206" s="463">
        <v>13024</v>
      </c>
      <c r="H206" s="464" t="s">
        <v>466</v>
      </c>
      <c r="J206" s="269"/>
      <c r="K206" s="269"/>
      <c r="L206" s="269"/>
      <c r="M206" s="269"/>
      <c r="N206" s="269"/>
      <c r="O206" s="270"/>
    </row>
    <row r="207" spans="1:21" s="250" customFormat="1" ht="12.6" customHeight="1" x14ac:dyDescent="0.25">
      <c r="A207" s="451"/>
      <c r="B207" s="271" t="s">
        <v>113</v>
      </c>
      <c r="C207" s="462">
        <v>12889</v>
      </c>
      <c r="D207" s="463">
        <v>3132</v>
      </c>
      <c r="E207" s="463">
        <v>2985</v>
      </c>
      <c r="F207" s="463" t="s">
        <v>480</v>
      </c>
      <c r="G207" s="463">
        <v>13036</v>
      </c>
      <c r="H207" s="464" t="s">
        <v>481</v>
      </c>
      <c r="J207" s="269"/>
      <c r="K207" s="269"/>
      <c r="L207" s="269"/>
      <c r="M207" s="269"/>
      <c r="N207" s="269"/>
      <c r="O207" s="270"/>
    </row>
    <row r="208" spans="1:21" s="276" customFormat="1" ht="12.6" customHeight="1" x14ac:dyDescent="0.25">
      <c r="A208" s="45" t="s">
        <v>61</v>
      </c>
      <c r="B208" s="272" t="s">
        <v>24</v>
      </c>
      <c r="C208" s="273">
        <v>914</v>
      </c>
      <c r="D208" s="274">
        <v>184</v>
      </c>
      <c r="E208" s="274">
        <v>125</v>
      </c>
      <c r="F208" s="274" t="s">
        <v>482</v>
      </c>
      <c r="G208" s="274">
        <v>973</v>
      </c>
      <c r="H208" s="275" t="s">
        <v>483</v>
      </c>
      <c r="J208" s="269"/>
      <c r="K208" s="269"/>
      <c r="L208" s="269"/>
      <c r="M208" s="269"/>
      <c r="N208" s="269"/>
      <c r="O208" s="270"/>
      <c r="P208" s="250"/>
      <c r="Q208" s="250"/>
      <c r="R208" s="250"/>
      <c r="S208" s="250"/>
      <c r="T208" s="250"/>
      <c r="U208" s="250"/>
    </row>
    <row r="209" spans="1:21" s="276" customFormat="1" ht="12.6" customHeight="1" x14ac:dyDescent="0.25">
      <c r="A209" s="48"/>
      <c r="B209" s="277" t="s">
        <v>25</v>
      </c>
      <c r="C209" s="278">
        <v>946</v>
      </c>
      <c r="D209" s="279">
        <v>511</v>
      </c>
      <c r="E209" s="279">
        <v>197</v>
      </c>
      <c r="F209" s="279" t="s">
        <v>422</v>
      </c>
      <c r="G209" s="279">
        <v>1260</v>
      </c>
      <c r="H209" s="280" t="s">
        <v>260</v>
      </c>
      <c r="J209" s="269"/>
      <c r="K209" s="269"/>
      <c r="L209" s="269"/>
      <c r="M209" s="269"/>
      <c r="N209" s="269"/>
      <c r="O209" s="270"/>
      <c r="P209" s="250"/>
      <c r="Q209" s="250"/>
      <c r="R209" s="250"/>
      <c r="S209" s="250"/>
      <c r="T209" s="250"/>
      <c r="U209" s="250"/>
    </row>
    <row r="210" spans="1:21" s="276" customFormat="1" ht="12.6" customHeight="1" x14ac:dyDescent="0.25">
      <c r="A210" s="48"/>
      <c r="B210" s="277" t="s">
        <v>26</v>
      </c>
      <c r="C210" s="278">
        <v>1237</v>
      </c>
      <c r="D210" s="279">
        <v>236</v>
      </c>
      <c r="E210" s="279">
        <v>180</v>
      </c>
      <c r="F210" s="279" t="s">
        <v>484</v>
      </c>
      <c r="G210" s="279">
        <v>1293</v>
      </c>
      <c r="H210" s="280" t="s">
        <v>175</v>
      </c>
      <c r="J210" s="269"/>
      <c r="K210" s="269"/>
      <c r="L210" s="269"/>
      <c r="M210" s="269"/>
      <c r="N210" s="269"/>
      <c r="O210" s="270"/>
      <c r="P210" s="250"/>
      <c r="Q210" s="250"/>
      <c r="R210" s="250"/>
      <c r="S210" s="250"/>
      <c r="T210" s="250"/>
      <c r="U210" s="250"/>
    </row>
    <row r="211" spans="1:21" s="276" customFormat="1" ht="12.6" customHeight="1" x14ac:dyDescent="0.25">
      <c r="A211" s="48"/>
      <c r="B211" s="277" t="s">
        <v>112</v>
      </c>
      <c r="C211" s="278">
        <v>1187</v>
      </c>
      <c r="D211" s="279">
        <v>110</v>
      </c>
      <c r="E211" s="279">
        <v>106</v>
      </c>
      <c r="F211" s="279" t="s">
        <v>422</v>
      </c>
      <c r="G211" s="279">
        <v>1191</v>
      </c>
      <c r="H211" s="280" t="s">
        <v>485</v>
      </c>
      <c r="J211" s="269"/>
      <c r="K211" s="269"/>
      <c r="L211" s="269"/>
      <c r="M211" s="269"/>
      <c r="N211" s="269"/>
      <c r="O211" s="270"/>
      <c r="P211" s="250"/>
      <c r="Q211" s="250"/>
      <c r="R211" s="250"/>
      <c r="S211" s="250"/>
      <c r="T211" s="250"/>
      <c r="U211" s="250"/>
    </row>
    <row r="212" spans="1:21" s="276" customFormat="1" ht="12.6" customHeight="1" x14ac:dyDescent="0.25">
      <c r="A212" s="48"/>
      <c r="B212" s="277" t="s">
        <v>113</v>
      </c>
      <c r="C212" s="278">
        <v>1189</v>
      </c>
      <c r="D212" s="279">
        <v>238</v>
      </c>
      <c r="E212" s="279">
        <v>183</v>
      </c>
      <c r="F212" s="279" t="s">
        <v>384</v>
      </c>
      <c r="G212" s="279">
        <v>1244</v>
      </c>
      <c r="H212" s="280" t="s">
        <v>486</v>
      </c>
      <c r="J212" s="269"/>
      <c r="K212" s="269"/>
      <c r="L212" s="269"/>
      <c r="M212" s="269"/>
      <c r="N212" s="269"/>
      <c r="O212" s="270"/>
      <c r="P212" s="250"/>
      <c r="Q212" s="250"/>
      <c r="R212" s="250"/>
      <c r="S212" s="250"/>
      <c r="T212" s="250"/>
      <c r="U212" s="250"/>
    </row>
    <row r="213" spans="1:21" s="276" customFormat="1" ht="12.6" customHeight="1" x14ac:dyDescent="0.25">
      <c r="A213" s="45" t="s">
        <v>62</v>
      </c>
      <c r="B213" s="272" t="s">
        <v>24</v>
      </c>
      <c r="C213" s="273">
        <v>953</v>
      </c>
      <c r="D213" s="274">
        <v>285</v>
      </c>
      <c r="E213" s="274">
        <v>277</v>
      </c>
      <c r="F213" s="274" t="s">
        <v>487</v>
      </c>
      <c r="G213" s="274">
        <v>961</v>
      </c>
      <c r="H213" s="275" t="s">
        <v>488</v>
      </c>
      <c r="J213" s="269"/>
      <c r="K213" s="269"/>
      <c r="L213" s="269"/>
      <c r="M213" s="269"/>
      <c r="N213" s="269"/>
      <c r="O213" s="270"/>
      <c r="P213" s="250"/>
      <c r="Q213" s="250"/>
      <c r="R213" s="250"/>
      <c r="S213" s="250"/>
      <c r="T213" s="250"/>
      <c r="U213" s="250"/>
    </row>
    <row r="214" spans="1:21" s="276" customFormat="1" ht="12.6" customHeight="1" x14ac:dyDescent="0.25">
      <c r="A214" s="48"/>
      <c r="B214" s="277" t="s">
        <v>25</v>
      </c>
      <c r="C214" s="278">
        <v>952</v>
      </c>
      <c r="D214" s="279">
        <v>253</v>
      </c>
      <c r="E214" s="279">
        <v>212</v>
      </c>
      <c r="F214" s="279" t="s">
        <v>489</v>
      </c>
      <c r="G214" s="279">
        <v>993</v>
      </c>
      <c r="H214" s="280" t="s">
        <v>490</v>
      </c>
      <c r="J214" s="269"/>
      <c r="K214" s="269"/>
      <c r="L214" s="269"/>
      <c r="M214" s="269"/>
      <c r="N214" s="269"/>
      <c r="O214" s="270"/>
      <c r="P214" s="250"/>
      <c r="Q214" s="250"/>
      <c r="R214" s="250"/>
      <c r="S214" s="250"/>
      <c r="T214" s="250"/>
      <c r="U214" s="250"/>
    </row>
    <row r="215" spans="1:21" s="276" customFormat="1" ht="12.6" customHeight="1" x14ac:dyDescent="0.25">
      <c r="A215" s="48"/>
      <c r="B215" s="277" t="s">
        <v>26</v>
      </c>
      <c r="C215" s="278">
        <v>991</v>
      </c>
      <c r="D215" s="279">
        <v>298</v>
      </c>
      <c r="E215" s="279">
        <v>360</v>
      </c>
      <c r="F215" s="279" t="s">
        <v>491</v>
      </c>
      <c r="G215" s="279">
        <v>929</v>
      </c>
      <c r="H215" s="280" t="s">
        <v>492</v>
      </c>
      <c r="J215" s="269"/>
      <c r="K215" s="269"/>
      <c r="L215" s="269"/>
      <c r="M215" s="269"/>
      <c r="N215" s="269"/>
      <c r="O215" s="270"/>
      <c r="P215" s="250"/>
      <c r="Q215" s="250"/>
      <c r="R215" s="250"/>
      <c r="S215" s="250"/>
      <c r="T215" s="250"/>
      <c r="U215" s="250"/>
    </row>
    <row r="216" spans="1:21" s="276" customFormat="1" ht="12.6" customHeight="1" x14ac:dyDescent="0.25">
      <c r="A216" s="48"/>
      <c r="B216" s="277" t="s">
        <v>112</v>
      </c>
      <c r="C216" s="278">
        <v>940</v>
      </c>
      <c r="D216" s="279">
        <v>284</v>
      </c>
      <c r="E216" s="279">
        <v>231</v>
      </c>
      <c r="F216" s="279" t="s">
        <v>493</v>
      </c>
      <c r="G216" s="279">
        <v>993</v>
      </c>
      <c r="H216" s="280" t="s">
        <v>364</v>
      </c>
      <c r="J216" s="269"/>
      <c r="K216" s="269"/>
      <c r="L216" s="269"/>
      <c r="M216" s="269"/>
      <c r="N216" s="269"/>
      <c r="O216" s="270"/>
      <c r="P216" s="250"/>
      <c r="Q216" s="250"/>
      <c r="R216" s="250"/>
      <c r="S216" s="250"/>
      <c r="T216" s="250"/>
      <c r="U216" s="250"/>
    </row>
    <row r="217" spans="1:21" s="276" customFormat="1" ht="12.6" customHeight="1" x14ac:dyDescent="0.25">
      <c r="A217" s="48"/>
      <c r="B217" s="277" t="s">
        <v>113</v>
      </c>
      <c r="C217" s="278">
        <v>1004</v>
      </c>
      <c r="D217" s="279">
        <v>270</v>
      </c>
      <c r="E217" s="279">
        <v>303</v>
      </c>
      <c r="F217" s="279" t="s">
        <v>494</v>
      </c>
      <c r="G217" s="279">
        <v>971</v>
      </c>
      <c r="H217" s="280" t="s">
        <v>495</v>
      </c>
      <c r="J217" s="269"/>
      <c r="K217" s="269"/>
      <c r="L217" s="269"/>
      <c r="M217" s="269"/>
      <c r="N217" s="269"/>
      <c r="O217" s="270"/>
      <c r="P217" s="250"/>
      <c r="Q217" s="250"/>
      <c r="R217" s="250"/>
      <c r="S217" s="250"/>
      <c r="T217" s="250"/>
      <c r="U217" s="250"/>
    </row>
    <row r="218" spans="1:21" s="276" customFormat="1" ht="12.6" customHeight="1" x14ac:dyDescent="0.25">
      <c r="A218" s="45" t="s">
        <v>63</v>
      </c>
      <c r="B218" s="272" t="s">
        <v>24</v>
      </c>
      <c r="C218" s="273">
        <v>442</v>
      </c>
      <c r="D218" s="274">
        <v>124</v>
      </c>
      <c r="E218" s="274">
        <v>124</v>
      </c>
      <c r="F218" s="274" t="s">
        <v>496</v>
      </c>
      <c r="G218" s="274">
        <v>442</v>
      </c>
      <c r="H218" s="275" t="s">
        <v>497</v>
      </c>
      <c r="J218" s="269"/>
      <c r="K218" s="269"/>
      <c r="L218" s="269"/>
      <c r="M218" s="269"/>
      <c r="N218" s="269"/>
      <c r="O218" s="270"/>
      <c r="P218" s="250"/>
      <c r="Q218" s="250"/>
      <c r="R218" s="250"/>
      <c r="S218" s="250"/>
      <c r="T218" s="250"/>
      <c r="U218" s="250"/>
    </row>
    <row r="219" spans="1:21" s="276" customFormat="1" ht="12.6" customHeight="1" x14ac:dyDescent="0.25">
      <c r="A219" s="48"/>
      <c r="B219" s="277" t="s">
        <v>25</v>
      </c>
      <c r="C219" s="278">
        <v>421</v>
      </c>
      <c r="D219" s="279">
        <v>159</v>
      </c>
      <c r="E219" s="279">
        <v>111</v>
      </c>
      <c r="F219" s="279" t="s">
        <v>498</v>
      </c>
      <c r="G219" s="279">
        <v>469</v>
      </c>
      <c r="H219" s="280" t="s">
        <v>497</v>
      </c>
      <c r="J219" s="269"/>
      <c r="K219" s="269"/>
      <c r="L219" s="269"/>
      <c r="M219" s="269"/>
      <c r="N219" s="269"/>
      <c r="O219" s="270"/>
      <c r="P219" s="250"/>
      <c r="Q219" s="250"/>
      <c r="R219" s="250"/>
      <c r="S219" s="250"/>
      <c r="T219" s="250"/>
      <c r="U219" s="250"/>
    </row>
    <row r="220" spans="1:21" s="276" customFormat="1" ht="12.6" customHeight="1" x14ac:dyDescent="0.25">
      <c r="A220" s="48"/>
      <c r="B220" s="277" t="s">
        <v>26</v>
      </c>
      <c r="C220" s="278">
        <v>468</v>
      </c>
      <c r="D220" s="279">
        <v>116</v>
      </c>
      <c r="E220" s="279">
        <v>157</v>
      </c>
      <c r="F220" s="279" t="s">
        <v>396</v>
      </c>
      <c r="G220" s="279">
        <v>427</v>
      </c>
      <c r="H220" s="280" t="s">
        <v>499</v>
      </c>
      <c r="J220" s="269"/>
      <c r="K220" s="269"/>
      <c r="L220" s="269"/>
      <c r="M220" s="269"/>
      <c r="N220" s="269"/>
      <c r="O220" s="270"/>
      <c r="P220" s="250"/>
      <c r="Q220" s="250"/>
      <c r="R220" s="250"/>
      <c r="S220" s="250"/>
      <c r="T220" s="250"/>
      <c r="U220" s="250"/>
    </row>
    <row r="221" spans="1:21" s="276" customFormat="1" ht="12.6" customHeight="1" x14ac:dyDescent="0.25">
      <c r="A221" s="48"/>
      <c r="B221" s="277" t="s">
        <v>112</v>
      </c>
      <c r="C221" s="278">
        <v>420</v>
      </c>
      <c r="D221" s="279">
        <v>132</v>
      </c>
      <c r="E221" s="279">
        <v>166</v>
      </c>
      <c r="F221" s="279" t="s">
        <v>482</v>
      </c>
      <c r="G221" s="279">
        <v>386</v>
      </c>
      <c r="H221" s="280" t="s">
        <v>500</v>
      </c>
      <c r="J221" s="269"/>
      <c r="K221" s="269"/>
      <c r="L221" s="269"/>
      <c r="M221" s="269"/>
      <c r="N221" s="269"/>
      <c r="O221" s="270"/>
      <c r="P221" s="250"/>
      <c r="Q221" s="250"/>
      <c r="R221" s="250"/>
      <c r="S221" s="250"/>
      <c r="T221" s="250"/>
      <c r="U221" s="250"/>
    </row>
    <row r="222" spans="1:21" s="276" customFormat="1" ht="12.6" customHeight="1" x14ac:dyDescent="0.25">
      <c r="A222" s="48"/>
      <c r="B222" s="277" t="s">
        <v>113</v>
      </c>
      <c r="C222" s="278">
        <v>370</v>
      </c>
      <c r="D222" s="279">
        <v>236</v>
      </c>
      <c r="E222" s="279">
        <v>127</v>
      </c>
      <c r="F222" s="279" t="s">
        <v>501</v>
      </c>
      <c r="G222" s="279">
        <v>479</v>
      </c>
      <c r="H222" s="280" t="s">
        <v>502</v>
      </c>
      <c r="J222" s="269"/>
      <c r="K222" s="269"/>
      <c r="L222" s="269"/>
      <c r="M222" s="269"/>
      <c r="N222" s="269"/>
      <c r="O222" s="270"/>
      <c r="P222" s="250"/>
      <c r="Q222" s="250"/>
      <c r="R222" s="250"/>
      <c r="S222" s="250"/>
      <c r="T222" s="250"/>
      <c r="U222" s="250"/>
    </row>
    <row r="223" spans="1:21" s="276" customFormat="1" ht="12.6" customHeight="1" x14ac:dyDescent="0.25">
      <c r="A223" s="45" t="s">
        <v>64</v>
      </c>
      <c r="B223" s="272" t="s">
        <v>24</v>
      </c>
      <c r="C223" s="273">
        <v>448</v>
      </c>
      <c r="D223" s="274">
        <v>130</v>
      </c>
      <c r="E223" s="274">
        <v>84</v>
      </c>
      <c r="F223" s="274" t="s">
        <v>503</v>
      </c>
      <c r="G223" s="274">
        <v>494</v>
      </c>
      <c r="H223" s="275" t="s">
        <v>504</v>
      </c>
      <c r="J223" s="269"/>
      <c r="K223" s="269"/>
      <c r="L223" s="269"/>
      <c r="M223" s="269"/>
      <c r="N223" s="269"/>
      <c r="O223" s="270"/>
      <c r="P223" s="250"/>
      <c r="Q223" s="250"/>
      <c r="R223" s="250"/>
      <c r="S223" s="250"/>
      <c r="T223" s="250"/>
      <c r="U223" s="250"/>
    </row>
    <row r="224" spans="1:21" s="276" customFormat="1" ht="12.6" customHeight="1" x14ac:dyDescent="0.25">
      <c r="A224" s="48"/>
      <c r="B224" s="286" t="s">
        <v>25</v>
      </c>
      <c r="C224" s="278">
        <v>494</v>
      </c>
      <c r="D224" s="279">
        <v>206</v>
      </c>
      <c r="E224" s="279">
        <v>119</v>
      </c>
      <c r="F224" s="279" t="s">
        <v>505</v>
      </c>
      <c r="G224" s="279">
        <v>581</v>
      </c>
      <c r="H224" s="280" t="s">
        <v>506</v>
      </c>
      <c r="J224" s="269"/>
      <c r="K224" s="269"/>
      <c r="L224" s="269"/>
      <c r="M224" s="269"/>
      <c r="N224" s="269"/>
      <c r="O224" s="270"/>
      <c r="P224" s="250"/>
      <c r="Q224" s="250"/>
      <c r="R224" s="250"/>
      <c r="S224" s="250"/>
      <c r="T224" s="250"/>
      <c r="U224" s="250"/>
    </row>
    <row r="225" spans="1:21" s="276" customFormat="1" ht="12.6" customHeight="1" x14ac:dyDescent="0.25">
      <c r="A225" s="48"/>
      <c r="B225" s="277" t="s">
        <v>26</v>
      </c>
      <c r="C225" s="278">
        <v>579</v>
      </c>
      <c r="D225" s="279">
        <v>178</v>
      </c>
      <c r="E225" s="279">
        <v>213</v>
      </c>
      <c r="F225" s="279" t="s">
        <v>459</v>
      </c>
      <c r="G225" s="279">
        <v>544</v>
      </c>
      <c r="H225" s="280" t="s">
        <v>507</v>
      </c>
      <c r="J225" s="269"/>
      <c r="K225" s="269"/>
      <c r="L225" s="269"/>
      <c r="M225" s="269"/>
      <c r="N225" s="269"/>
      <c r="O225" s="270"/>
      <c r="P225" s="250"/>
      <c r="Q225" s="250"/>
      <c r="R225" s="250"/>
      <c r="S225" s="250"/>
      <c r="T225" s="250"/>
      <c r="U225" s="250"/>
    </row>
    <row r="226" spans="1:21" s="276" customFormat="1" ht="12.6" customHeight="1" x14ac:dyDescent="0.25">
      <c r="A226" s="48"/>
      <c r="B226" s="277" t="s">
        <v>112</v>
      </c>
      <c r="C226" s="278">
        <v>539</v>
      </c>
      <c r="D226" s="279">
        <v>181</v>
      </c>
      <c r="E226" s="279">
        <v>106</v>
      </c>
      <c r="F226" s="279" t="s">
        <v>505</v>
      </c>
      <c r="G226" s="279">
        <v>614</v>
      </c>
      <c r="H226" s="280" t="s">
        <v>508</v>
      </c>
      <c r="J226" s="269"/>
      <c r="K226" s="269"/>
      <c r="L226" s="269"/>
      <c r="M226" s="269"/>
      <c r="N226" s="269"/>
      <c r="O226" s="270"/>
      <c r="P226" s="250"/>
      <c r="Q226" s="250"/>
      <c r="R226" s="250"/>
      <c r="S226" s="250"/>
      <c r="T226" s="250"/>
      <c r="U226" s="250"/>
    </row>
    <row r="227" spans="1:21" s="276" customFormat="1" ht="12.6" customHeight="1" x14ac:dyDescent="0.25">
      <c r="A227" s="48"/>
      <c r="B227" s="277" t="s">
        <v>113</v>
      </c>
      <c r="C227" s="278">
        <v>588</v>
      </c>
      <c r="D227" s="279">
        <v>208</v>
      </c>
      <c r="E227" s="279">
        <v>162</v>
      </c>
      <c r="F227" s="279" t="s">
        <v>349</v>
      </c>
      <c r="G227" s="279">
        <v>634</v>
      </c>
      <c r="H227" s="280" t="s">
        <v>370</v>
      </c>
      <c r="J227" s="269"/>
      <c r="K227" s="269"/>
      <c r="L227" s="269"/>
      <c r="M227" s="269"/>
      <c r="N227" s="269"/>
      <c r="O227" s="270"/>
      <c r="P227" s="250"/>
      <c r="Q227" s="250"/>
      <c r="R227" s="250"/>
      <c r="S227" s="250"/>
      <c r="T227" s="250"/>
      <c r="U227" s="250"/>
    </row>
    <row r="228" spans="1:21" s="276" customFormat="1" ht="12.6" customHeight="1" x14ac:dyDescent="0.25">
      <c r="A228" s="45" t="s">
        <v>65</v>
      </c>
      <c r="B228" s="272" t="s">
        <v>24</v>
      </c>
      <c r="C228" s="273">
        <v>1404</v>
      </c>
      <c r="D228" s="274">
        <v>199</v>
      </c>
      <c r="E228" s="274">
        <v>212</v>
      </c>
      <c r="F228" s="274" t="s">
        <v>354</v>
      </c>
      <c r="G228" s="274">
        <v>1391</v>
      </c>
      <c r="H228" s="275" t="s">
        <v>509</v>
      </c>
      <c r="J228" s="269"/>
      <c r="K228" s="269"/>
      <c r="L228" s="269"/>
      <c r="M228" s="269"/>
      <c r="N228" s="269"/>
      <c r="O228" s="270"/>
      <c r="P228" s="250"/>
      <c r="Q228" s="250"/>
      <c r="R228" s="250"/>
      <c r="S228" s="250"/>
      <c r="T228" s="250"/>
      <c r="U228" s="250"/>
    </row>
    <row r="229" spans="1:21" s="276" customFormat="1" ht="12.6" customHeight="1" x14ac:dyDescent="0.25">
      <c r="A229" s="48"/>
      <c r="B229" s="277" t="s">
        <v>25</v>
      </c>
      <c r="C229" s="278">
        <v>1394</v>
      </c>
      <c r="D229" s="279">
        <v>251</v>
      </c>
      <c r="E229" s="279">
        <v>201</v>
      </c>
      <c r="F229" s="279" t="s">
        <v>510</v>
      </c>
      <c r="G229" s="279">
        <v>1444</v>
      </c>
      <c r="H229" s="280" t="s">
        <v>511</v>
      </c>
      <c r="J229" s="269"/>
      <c r="K229" s="269"/>
      <c r="L229" s="269"/>
      <c r="M229" s="269"/>
      <c r="N229" s="269"/>
      <c r="O229" s="270"/>
      <c r="P229" s="250"/>
      <c r="Q229" s="250"/>
      <c r="R229" s="250"/>
      <c r="S229" s="250"/>
      <c r="T229" s="250"/>
      <c r="U229" s="250"/>
    </row>
    <row r="230" spans="1:21" s="276" customFormat="1" ht="12.6" customHeight="1" x14ac:dyDescent="0.25">
      <c r="A230" s="48"/>
      <c r="B230" s="277" t="s">
        <v>26</v>
      </c>
      <c r="C230" s="278">
        <v>1438</v>
      </c>
      <c r="D230" s="279">
        <v>334</v>
      </c>
      <c r="E230" s="279">
        <v>197</v>
      </c>
      <c r="F230" s="279" t="s">
        <v>512</v>
      </c>
      <c r="G230" s="279">
        <v>1575</v>
      </c>
      <c r="H230" s="280" t="s">
        <v>458</v>
      </c>
      <c r="J230" s="269"/>
      <c r="K230" s="269"/>
      <c r="L230" s="269"/>
      <c r="M230" s="269"/>
      <c r="N230" s="269"/>
      <c r="O230" s="270"/>
      <c r="P230" s="250"/>
      <c r="Q230" s="250"/>
      <c r="R230" s="250"/>
      <c r="S230" s="250"/>
      <c r="T230" s="250"/>
      <c r="U230" s="250"/>
    </row>
    <row r="231" spans="1:21" s="276" customFormat="1" ht="12.6" customHeight="1" x14ac:dyDescent="0.25">
      <c r="A231" s="48"/>
      <c r="B231" s="277" t="s">
        <v>112</v>
      </c>
      <c r="C231" s="278">
        <v>1548</v>
      </c>
      <c r="D231" s="279">
        <v>219</v>
      </c>
      <c r="E231" s="279">
        <v>326</v>
      </c>
      <c r="F231" s="279" t="s">
        <v>302</v>
      </c>
      <c r="G231" s="279">
        <v>1441</v>
      </c>
      <c r="H231" s="280" t="s">
        <v>187</v>
      </c>
      <c r="J231" s="269"/>
      <c r="K231" s="269"/>
      <c r="L231" s="269"/>
      <c r="M231" s="269"/>
      <c r="N231" s="269"/>
      <c r="O231" s="270"/>
      <c r="P231" s="250"/>
      <c r="Q231" s="250"/>
      <c r="R231" s="250"/>
      <c r="S231" s="250"/>
      <c r="T231" s="250"/>
      <c r="U231" s="250"/>
    </row>
    <row r="232" spans="1:21" s="276" customFormat="1" ht="12.6" customHeight="1" x14ac:dyDescent="0.25">
      <c r="A232" s="48"/>
      <c r="B232" s="277" t="s">
        <v>113</v>
      </c>
      <c r="C232" s="278">
        <v>1440</v>
      </c>
      <c r="D232" s="279">
        <v>422</v>
      </c>
      <c r="E232" s="279">
        <v>285</v>
      </c>
      <c r="F232" s="279" t="s">
        <v>463</v>
      </c>
      <c r="G232" s="279">
        <v>1577</v>
      </c>
      <c r="H232" s="280" t="s">
        <v>513</v>
      </c>
      <c r="J232" s="269"/>
      <c r="K232" s="269"/>
      <c r="L232" s="269"/>
      <c r="M232" s="269"/>
      <c r="N232" s="269"/>
      <c r="O232" s="270"/>
      <c r="P232" s="250"/>
      <c r="Q232" s="250"/>
      <c r="R232" s="250"/>
      <c r="S232" s="250"/>
      <c r="T232" s="250"/>
      <c r="U232" s="250"/>
    </row>
    <row r="233" spans="1:21" s="276" customFormat="1" ht="12.6" customHeight="1" x14ac:dyDescent="0.25">
      <c r="A233" s="45" t="s">
        <v>66</v>
      </c>
      <c r="B233" s="272" t="s">
        <v>24</v>
      </c>
      <c r="C233" s="273">
        <v>1234</v>
      </c>
      <c r="D233" s="274">
        <v>601</v>
      </c>
      <c r="E233" s="274">
        <v>301</v>
      </c>
      <c r="F233" s="274" t="s">
        <v>514</v>
      </c>
      <c r="G233" s="274">
        <v>1534</v>
      </c>
      <c r="H233" s="275" t="s">
        <v>167</v>
      </c>
      <c r="J233" s="269"/>
      <c r="K233" s="269"/>
      <c r="L233" s="269"/>
      <c r="M233" s="269"/>
      <c r="N233" s="269"/>
      <c r="O233" s="270"/>
      <c r="P233" s="250"/>
      <c r="Q233" s="250"/>
      <c r="R233" s="250"/>
      <c r="S233" s="250"/>
      <c r="T233" s="250"/>
      <c r="U233" s="250"/>
    </row>
    <row r="234" spans="1:21" s="276" customFormat="1" ht="12.6" customHeight="1" x14ac:dyDescent="0.25">
      <c r="A234" s="48"/>
      <c r="B234" s="277" t="s">
        <v>25</v>
      </c>
      <c r="C234" s="278">
        <v>1534</v>
      </c>
      <c r="D234" s="279">
        <v>309</v>
      </c>
      <c r="E234" s="279">
        <v>343</v>
      </c>
      <c r="F234" s="279" t="s">
        <v>515</v>
      </c>
      <c r="G234" s="279">
        <v>1500</v>
      </c>
      <c r="H234" s="280" t="s">
        <v>405</v>
      </c>
      <c r="J234" s="269"/>
      <c r="K234" s="269"/>
      <c r="L234" s="269"/>
      <c r="M234" s="269"/>
      <c r="N234" s="269"/>
      <c r="O234" s="270"/>
      <c r="P234" s="250"/>
      <c r="Q234" s="250"/>
      <c r="R234" s="250"/>
      <c r="S234" s="250"/>
      <c r="T234" s="250"/>
      <c r="U234" s="250"/>
    </row>
    <row r="235" spans="1:21" s="276" customFormat="1" ht="12.6" customHeight="1" x14ac:dyDescent="0.25">
      <c r="A235" s="48"/>
      <c r="B235" s="277" t="s">
        <v>26</v>
      </c>
      <c r="C235" s="278">
        <v>1497</v>
      </c>
      <c r="D235" s="279">
        <v>337</v>
      </c>
      <c r="E235" s="279">
        <v>360</v>
      </c>
      <c r="F235" s="279" t="s">
        <v>516</v>
      </c>
      <c r="G235" s="279">
        <v>1474</v>
      </c>
      <c r="H235" s="280" t="s">
        <v>214</v>
      </c>
      <c r="J235" s="269"/>
      <c r="K235" s="269"/>
      <c r="L235" s="269"/>
      <c r="M235" s="269"/>
      <c r="N235" s="269"/>
      <c r="O235" s="270"/>
      <c r="P235" s="250"/>
      <c r="Q235" s="250"/>
      <c r="R235" s="250"/>
      <c r="S235" s="250"/>
      <c r="T235" s="250"/>
      <c r="U235" s="250"/>
    </row>
    <row r="236" spans="1:21" s="276" customFormat="1" ht="12.6" customHeight="1" x14ac:dyDescent="0.25">
      <c r="A236" s="48"/>
      <c r="B236" s="277" t="s">
        <v>112</v>
      </c>
      <c r="C236" s="278">
        <v>1489</v>
      </c>
      <c r="D236" s="279">
        <v>438</v>
      </c>
      <c r="E236" s="279">
        <v>319</v>
      </c>
      <c r="F236" s="279" t="s">
        <v>371</v>
      </c>
      <c r="G236" s="279">
        <v>1608</v>
      </c>
      <c r="H236" s="280" t="s">
        <v>238</v>
      </c>
      <c r="J236" s="269"/>
      <c r="K236" s="269"/>
      <c r="L236" s="269"/>
      <c r="M236" s="269"/>
      <c r="N236" s="269"/>
      <c r="O236" s="270"/>
      <c r="P236" s="250"/>
      <c r="Q236" s="250"/>
      <c r="R236" s="250"/>
      <c r="S236" s="250"/>
      <c r="T236" s="250"/>
      <c r="U236" s="250"/>
    </row>
    <row r="237" spans="1:21" s="276" customFormat="1" ht="12.6" customHeight="1" x14ac:dyDescent="0.25">
      <c r="A237" s="48"/>
      <c r="B237" s="277" t="s">
        <v>113</v>
      </c>
      <c r="C237" s="278">
        <v>1609</v>
      </c>
      <c r="D237" s="279">
        <v>369</v>
      </c>
      <c r="E237" s="279">
        <v>355</v>
      </c>
      <c r="F237" s="279" t="s">
        <v>517</v>
      </c>
      <c r="G237" s="279">
        <v>1623</v>
      </c>
      <c r="H237" s="280" t="s">
        <v>518</v>
      </c>
      <c r="J237" s="269"/>
      <c r="K237" s="269"/>
      <c r="L237" s="269"/>
      <c r="M237" s="269"/>
      <c r="N237" s="269"/>
      <c r="O237" s="270"/>
      <c r="P237" s="250"/>
      <c r="Q237" s="250"/>
      <c r="R237" s="250"/>
      <c r="S237" s="250"/>
      <c r="T237" s="250"/>
      <c r="U237" s="250"/>
    </row>
    <row r="238" spans="1:21" s="276" customFormat="1" ht="12.6" customHeight="1" x14ac:dyDescent="0.25">
      <c r="A238" s="45" t="s">
        <v>67</v>
      </c>
      <c r="B238" s="272" t="s">
        <v>24</v>
      </c>
      <c r="C238" s="273">
        <v>1254</v>
      </c>
      <c r="D238" s="274">
        <v>314</v>
      </c>
      <c r="E238" s="274">
        <v>242</v>
      </c>
      <c r="F238" s="274" t="s">
        <v>519</v>
      </c>
      <c r="G238" s="274">
        <v>1326</v>
      </c>
      <c r="H238" s="275" t="s">
        <v>520</v>
      </c>
      <c r="J238" s="269"/>
      <c r="K238" s="269"/>
      <c r="L238" s="269"/>
      <c r="M238" s="269"/>
      <c r="N238" s="269"/>
      <c r="O238" s="270"/>
      <c r="P238" s="250"/>
      <c r="Q238" s="250"/>
      <c r="R238" s="250"/>
      <c r="S238" s="250"/>
      <c r="T238" s="250"/>
      <c r="U238" s="250"/>
    </row>
    <row r="239" spans="1:21" s="276" customFormat="1" ht="12.6" customHeight="1" x14ac:dyDescent="0.25">
      <c r="A239" s="48"/>
      <c r="B239" s="277" t="s">
        <v>25</v>
      </c>
      <c r="C239" s="278">
        <v>1330</v>
      </c>
      <c r="D239" s="279">
        <v>377</v>
      </c>
      <c r="E239" s="279">
        <v>304</v>
      </c>
      <c r="F239" s="279" t="s">
        <v>521</v>
      </c>
      <c r="G239" s="279">
        <v>1403</v>
      </c>
      <c r="H239" s="280" t="s">
        <v>522</v>
      </c>
      <c r="J239" s="269"/>
      <c r="K239" s="269"/>
      <c r="L239" s="269"/>
      <c r="M239" s="269"/>
      <c r="N239" s="269"/>
      <c r="O239" s="270"/>
      <c r="P239" s="250"/>
      <c r="Q239" s="250"/>
      <c r="R239" s="250"/>
      <c r="S239" s="250"/>
      <c r="T239" s="250"/>
      <c r="U239" s="250"/>
    </row>
    <row r="240" spans="1:21" s="276" customFormat="1" ht="12.6" customHeight="1" x14ac:dyDescent="0.25">
      <c r="A240" s="48"/>
      <c r="B240" s="277" t="s">
        <v>26</v>
      </c>
      <c r="C240" s="278">
        <v>1403</v>
      </c>
      <c r="D240" s="279">
        <v>356</v>
      </c>
      <c r="E240" s="279">
        <v>343</v>
      </c>
      <c r="F240" s="279" t="s">
        <v>523</v>
      </c>
      <c r="G240" s="279">
        <v>1416</v>
      </c>
      <c r="H240" s="280" t="s">
        <v>524</v>
      </c>
      <c r="J240" s="269"/>
      <c r="K240" s="269"/>
      <c r="L240" s="269"/>
      <c r="M240" s="269"/>
      <c r="N240" s="269"/>
      <c r="O240" s="270"/>
      <c r="P240" s="250"/>
      <c r="Q240" s="250"/>
      <c r="R240" s="250"/>
      <c r="S240" s="250"/>
      <c r="T240" s="250"/>
      <c r="U240" s="250"/>
    </row>
    <row r="241" spans="1:21" s="276" customFormat="1" ht="12.6" customHeight="1" x14ac:dyDescent="0.25">
      <c r="A241" s="48"/>
      <c r="B241" s="277" t="s">
        <v>112</v>
      </c>
      <c r="C241" s="278">
        <v>1414</v>
      </c>
      <c r="D241" s="279">
        <v>429</v>
      </c>
      <c r="E241" s="279">
        <v>426</v>
      </c>
      <c r="F241" s="279" t="s">
        <v>525</v>
      </c>
      <c r="G241" s="279">
        <v>1417</v>
      </c>
      <c r="H241" s="280" t="s">
        <v>449</v>
      </c>
      <c r="J241" s="269"/>
      <c r="K241" s="269"/>
      <c r="L241" s="269"/>
      <c r="M241" s="269"/>
      <c r="N241" s="269"/>
      <c r="O241" s="270"/>
      <c r="P241" s="250"/>
      <c r="Q241" s="250"/>
      <c r="R241" s="250"/>
      <c r="S241" s="250"/>
      <c r="T241" s="250"/>
      <c r="U241" s="250"/>
    </row>
    <row r="242" spans="1:21" s="276" customFormat="1" ht="12.6" customHeight="1" x14ac:dyDescent="0.25">
      <c r="A242" s="48"/>
      <c r="B242" s="277" t="s">
        <v>113</v>
      </c>
      <c r="C242" s="278">
        <v>1366</v>
      </c>
      <c r="D242" s="279">
        <v>329</v>
      </c>
      <c r="E242" s="279">
        <v>370</v>
      </c>
      <c r="F242" s="279" t="s">
        <v>526</v>
      </c>
      <c r="G242" s="279">
        <v>1325</v>
      </c>
      <c r="H242" s="280" t="s">
        <v>527</v>
      </c>
      <c r="J242" s="269"/>
      <c r="K242" s="269"/>
      <c r="L242" s="269"/>
      <c r="M242" s="269"/>
      <c r="N242" s="269"/>
      <c r="O242" s="270"/>
      <c r="P242" s="250"/>
      <c r="Q242" s="250"/>
      <c r="R242" s="250"/>
      <c r="S242" s="250"/>
      <c r="T242" s="250"/>
      <c r="U242" s="250"/>
    </row>
    <row r="243" spans="1:21" s="276" customFormat="1" ht="12.6" customHeight="1" x14ac:dyDescent="0.25">
      <c r="A243" s="45" t="s">
        <v>68</v>
      </c>
      <c r="B243" s="272" t="s">
        <v>24</v>
      </c>
      <c r="C243" s="273">
        <v>1096</v>
      </c>
      <c r="D243" s="274">
        <v>156</v>
      </c>
      <c r="E243" s="274">
        <v>133</v>
      </c>
      <c r="F243" s="274" t="s">
        <v>398</v>
      </c>
      <c r="G243" s="274">
        <v>1119</v>
      </c>
      <c r="H243" s="275" t="s">
        <v>528</v>
      </c>
      <c r="J243" s="269"/>
      <c r="K243" s="269"/>
      <c r="L243" s="269"/>
      <c r="M243" s="269"/>
      <c r="N243" s="269"/>
      <c r="O243" s="270"/>
      <c r="P243" s="250"/>
      <c r="Q243" s="250"/>
      <c r="R243" s="250"/>
      <c r="S243" s="250"/>
      <c r="T243" s="250"/>
      <c r="U243" s="250"/>
    </row>
    <row r="244" spans="1:21" s="276" customFormat="1" ht="12.6" customHeight="1" x14ac:dyDescent="0.25">
      <c r="A244" s="48"/>
      <c r="B244" s="277" t="s">
        <v>25</v>
      </c>
      <c r="C244" s="278">
        <v>1102</v>
      </c>
      <c r="D244" s="279">
        <v>244</v>
      </c>
      <c r="E244" s="279">
        <v>129</v>
      </c>
      <c r="F244" s="279" t="s">
        <v>297</v>
      </c>
      <c r="G244" s="279">
        <v>1217</v>
      </c>
      <c r="H244" s="280" t="s">
        <v>529</v>
      </c>
      <c r="J244" s="269"/>
      <c r="K244" s="269"/>
      <c r="L244" s="269"/>
      <c r="M244" s="269"/>
      <c r="N244" s="269"/>
      <c r="O244" s="270"/>
      <c r="P244" s="250"/>
      <c r="Q244" s="250"/>
      <c r="R244" s="250"/>
      <c r="S244" s="250"/>
      <c r="T244" s="250"/>
      <c r="U244" s="250"/>
    </row>
    <row r="245" spans="1:21" s="276" customFormat="1" ht="12.6" customHeight="1" x14ac:dyDescent="0.25">
      <c r="A245" s="48"/>
      <c r="B245" s="277" t="s">
        <v>26</v>
      </c>
      <c r="C245" s="278">
        <v>1233</v>
      </c>
      <c r="D245" s="279">
        <v>201</v>
      </c>
      <c r="E245" s="279">
        <v>168</v>
      </c>
      <c r="F245" s="279" t="s">
        <v>384</v>
      </c>
      <c r="G245" s="279">
        <v>1266</v>
      </c>
      <c r="H245" s="280" t="s">
        <v>167</v>
      </c>
      <c r="J245" s="269"/>
      <c r="K245" s="269"/>
      <c r="L245" s="269"/>
      <c r="M245" s="269"/>
      <c r="N245" s="269"/>
      <c r="O245" s="270"/>
      <c r="P245" s="250"/>
      <c r="Q245" s="250"/>
      <c r="R245" s="250"/>
      <c r="S245" s="250"/>
      <c r="T245" s="250"/>
      <c r="U245" s="250"/>
    </row>
    <row r="246" spans="1:21" s="276" customFormat="1" ht="12.6" customHeight="1" x14ac:dyDescent="0.25">
      <c r="A246" s="48"/>
      <c r="B246" s="277" t="s">
        <v>112</v>
      </c>
      <c r="C246" s="278">
        <v>1258</v>
      </c>
      <c r="D246" s="279">
        <v>403</v>
      </c>
      <c r="E246" s="279">
        <v>144</v>
      </c>
      <c r="F246" s="279" t="s">
        <v>225</v>
      </c>
      <c r="G246" s="279">
        <v>1517</v>
      </c>
      <c r="H246" s="280" t="s">
        <v>530</v>
      </c>
      <c r="J246" s="269"/>
      <c r="K246" s="269"/>
      <c r="L246" s="269"/>
      <c r="M246" s="269"/>
      <c r="N246" s="269"/>
      <c r="O246" s="270"/>
      <c r="P246" s="250"/>
      <c r="Q246" s="250"/>
      <c r="R246" s="250"/>
      <c r="S246" s="250"/>
      <c r="T246" s="250"/>
      <c r="U246" s="250"/>
    </row>
    <row r="247" spans="1:21" s="276" customFormat="1" ht="12.6" customHeight="1" x14ac:dyDescent="0.25">
      <c r="A247" s="48"/>
      <c r="B247" s="277" t="s">
        <v>113</v>
      </c>
      <c r="C247" s="278">
        <v>1517</v>
      </c>
      <c r="D247" s="279">
        <v>198</v>
      </c>
      <c r="E247" s="279">
        <v>241</v>
      </c>
      <c r="F247" s="279" t="s">
        <v>531</v>
      </c>
      <c r="G247" s="279">
        <v>1474</v>
      </c>
      <c r="H247" s="280" t="s">
        <v>532</v>
      </c>
      <c r="J247" s="269"/>
      <c r="K247" s="269"/>
      <c r="L247" s="269"/>
      <c r="M247" s="269"/>
      <c r="N247" s="269"/>
      <c r="O247" s="270"/>
      <c r="P247" s="250"/>
      <c r="Q247" s="250"/>
      <c r="R247" s="250"/>
      <c r="S247" s="250"/>
      <c r="T247" s="250"/>
      <c r="U247" s="250"/>
    </row>
    <row r="248" spans="1:21" s="276" customFormat="1" ht="12.6" customHeight="1" x14ac:dyDescent="0.25">
      <c r="A248" s="45" t="s">
        <v>69</v>
      </c>
      <c r="B248" s="272" t="s">
        <v>24</v>
      </c>
      <c r="C248" s="273">
        <v>186</v>
      </c>
      <c r="D248" s="274">
        <v>47</v>
      </c>
      <c r="E248" s="274">
        <v>20</v>
      </c>
      <c r="F248" s="274" t="s">
        <v>533</v>
      </c>
      <c r="G248" s="274">
        <v>213</v>
      </c>
      <c r="H248" s="275" t="s">
        <v>380</v>
      </c>
      <c r="J248" s="269"/>
      <c r="K248" s="269"/>
      <c r="L248" s="269"/>
      <c r="M248" s="269"/>
      <c r="N248" s="269"/>
      <c r="O248" s="270"/>
      <c r="P248" s="250"/>
      <c r="Q248" s="250"/>
      <c r="R248" s="250"/>
      <c r="S248" s="250"/>
      <c r="T248" s="250"/>
      <c r="U248" s="250"/>
    </row>
    <row r="249" spans="1:21" s="276" customFormat="1" ht="12.6" customHeight="1" x14ac:dyDescent="0.25">
      <c r="A249" s="48"/>
      <c r="B249" s="277" t="s">
        <v>25</v>
      </c>
      <c r="C249" s="278">
        <v>213</v>
      </c>
      <c r="D249" s="279">
        <v>29</v>
      </c>
      <c r="E249" s="279">
        <v>51</v>
      </c>
      <c r="F249" s="279" t="s">
        <v>534</v>
      </c>
      <c r="G249" s="279">
        <v>191</v>
      </c>
      <c r="H249" s="280" t="s">
        <v>535</v>
      </c>
      <c r="J249" s="269"/>
      <c r="K249" s="269"/>
      <c r="L249" s="269"/>
      <c r="M249" s="269"/>
      <c r="N249" s="269"/>
      <c r="O249" s="270"/>
      <c r="P249" s="250"/>
      <c r="Q249" s="250"/>
      <c r="R249" s="250"/>
      <c r="S249" s="250"/>
      <c r="T249" s="250"/>
      <c r="U249" s="250"/>
    </row>
    <row r="250" spans="1:21" s="276" customFormat="1" ht="12.6" customHeight="1" x14ac:dyDescent="0.25">
      <c r="A250" s="48"/>
      <c r="B250" s="277" t="s">
        <v>26</v>
      </c>
      <c r="C250" s="278">
        <v>190</v>
      </c>
      <c r="D250" s="279">
        <v>57</v>
      </c>
      <c r="E250" s="279">
        <v>29</v>
      </c>
      <c r="F250" s="279" t="s">
        <v>536</v>
      </c>
      <c r="G250" s="279">
        <v>218</v>
      </c>
      <c r="H250" s="280" t="s">
        <v>380</v>
      </c>
      <c r="J250" s="269"/>
      <c r="K250" s="269"/>
      <c r="L250" s="269"/>
      <c r="M250" s="269"/>
      <c r="N250" s="269"/>
      <c r="O250" s="270"/>
      <c r="P250" s="250"/>
      <c r="Q250" s="250"/>
      <c r="R250" s="250"/>
      <c r="S250" s="250"/>
      <c r="T250" s="250"/>
      <c r="U250" s="250"/>
    </row>
    <row r="251" spans="1:21" s="276" customFormat="1" ht="12.6" customHeight="1" x14ac:dyDescent="0.25">
      <c r="A251" s="48"/>
      <c r="B251" s="277" t="s">
        <v>112</v>
      </c>
      <c r="C251" s="278">
        <v>219</v>
      </c>
      <c r="D251" s="279">
        <v>78</v>
      </c>
      <c r="E251" s="279">
        <v>35</v>
      </c>
      <c r="F251" s="279" t="s">
        <v>537</v>
      </c>
      <c r="G251" s="279">
        <v>262</v>
      </c>
      <c r="H251" s="280" t="s">
        <v>538</v>
      </c>
      <c r="J251" s="269"/>
      <c r="K251" s="269"/>
      <c r="L251" s="269"/>
      <c r="M251" s="269"/>
      <c r="N251" s="269"/>
      <c r="O251" s="270"/>
      <c r="P251" s="250"/>
      <c r="Q251" s="250"/>
      <c r="R251" s="250"/>
      <c r="S251" s="250"/>
      <c r="T251" s="250"/>
      <c r="U251" s="250"/>
    </row>
    <row r="252" spans="1:21" s="276" customFormat="1" ht="12.6" customHeight="1" x14ac:dyDescent="0.25">
      <c r="A252" s="48"/>
      <c r="B252" s="277" t="s">
        <v>113</v>
      </c>
      <c r="C252" s="278">
        <v>245</v>
      </c>
      <c r="D252" s="279">
        <v>42</v>
      </c>
      <c r="E252" s="279">
        <v>52</v>
      </c>
      <c r="F252" s="279" t="s">
        <v>539</v>
      </c>
      <c r="G252" s="279">
        <v>235</v>
      </c>
      <c r="H252" s="280" t="s">
        <v>535</v>
      </c>
      <c r="J252" s="269"/>
      <c r="K252" s="269"/>
      <c r="L252" s="269"/>
      <c r="M252" s="269"/>
      <c r="N252" s="269"/>
      <c r="O252" s="270"/>
      <c r="P252" s="250"/>
      <c r="Q252" s="250"/>
      <c r="R252" s="250"/>
      <c r="S252" s="250"/>
      <c r="T252" s="250"/>
      <c r="U252" s="250"/>
    </row>
    <row r="253" spans="1:21" s="276" customFormat="1" ht="12.6" customHeight="1" x14ac:dyDescent="0.25">
      <c r="A253" s="45" t="s">
        <v>70</v>
      </c>
      <c r="B253" s="272" t="s">
        <v>24</v>
      </c>
      <c r="C253" s="273">
        <v>697</v>
      </c>
      <c r="D253" s="274">
        <v>119</v>
      </c>
      <c r="E253" s="274">
        <v>98</v>
      </c>
      <c r="F253" s="274" t="s">
        <v>382</v>
      </c>
      <c r="G253" s="274">
        <v>718</v>
      </c>
      <c r="H253" s="275" t="s">
        <v>540</v>
      </c>
      <c r="J253" s="269"/>
      <c r="K253" s="269"/>
      <c r="L253" s="269"/>
      <c r="M253" s="269"/>
      <c r="N253" s="269"/>
      <c r="O253" s="270"/>
      <c r="P253" s="250"/>
      <c r="Q253" s="250"/>
      <c r="R253" s="250"/>
      <c r="S253" s="250"/>
      <c r="T253" s="250"/>
      <c r="U253" s="250"/>
    </row>
    <row r="254" spans="1:21" s="276" customFormat="1" ht="12.6" customHeight="1" x14ac:dyDescent="0.25">
      <c r="A254" s="48" t="str">
        <f>A253</f>
        <v xml:space="preserve">    Tvrdošín</v>
      </c>
      <c r="B254" s="277" t="s">
        <v>25</v>
      </c>
      <c r="C254" s="278">
        <v>708</v>
      </c>
      <c r="D254" s="279">
        <v>125</v>
      </c>
      <c r="E254" s="279">
        <v>148</v>
      </c>
      <c r="F254" s="279" t="s">
        <v>541</v>
      </c>
      <c r="G254" s="279">
        <v>685</v>
      </c>
      <c r="H254" s="280" t="s">
        <v>542</v>
      </c>
      <c r="J254" s="269"/>
      <c r="K254" s="269"/>
      <c r="L254" s="269"/>
      <c r="M254" s="269"/>
      <c r="N254" s="269"/>
      <c r="O254" s="270"/>
      <c r="P254" s="250"/>
      <c r="Q254" s="250"/>
      <c r="R254" s="250"/>
      <c r="S254" s="250"/>
      <c r="T254" s="250"/>
      <c r="U254" s="250"/>
    </row>
    <row r="255" spans="1:21" s="276" customFormat="1" ht="12.6" customHeight="1" x14ac:dyDescent="0.25">
      <c r="A255" s="48"/>
      <c r="B255" s="277" t="s">
        <v>26</v>
      </c>
      <c r="C255" s="278">
        <v>685</v>
      </c>
      <c r="D255" s="279">
        <v>100</v>
      </c>
      <c r="E255" s="279">
        <v>204</v>
      </c>
      <c r="F255" s="279" t="s">
        <v>543</v>
      </c>
      <c r="G255" s="279">
        <v>581</v>
      </c>
      <c r="H255" s="280" t="s">
        <v>442</v>
      </c>
      <c r="J255" s="269"/>
      <c r="K255" s="269"/>
      <c r="L255" s="269"/>
      <c r="M255" s="269"/>
      <c r="N255" s="269"/>
      <c r="O255" s="270"/>
      <c r="P255" s="250"/>
      <c r="Q255" s="250"/>
      <c r="R255" s="250"/>
      <c r="S255" s="250"/>
      <c r="T255" s="250"/>
      <c r="U255" s="250"/>
    </row>
    <row r="256" spans="1:21" s="276" customFormat="1" ht="12.6" customHeight="1" x14ac:dyDescent="0.25">
      <c r="A256" s="48"/>
      <c r="B256" s="277" t="s">
        <v>112</v>
      </c>
      <c r="C256" s="278">
        <v>576</v>
      </c>
      <c r="D256" s="279">
        <v>128</v>
      </c>
      <c r="E256" s="279">
        <v>121</v>
      </c>
      <c r="F256" s="279" t="s">
        <v>501</v>
      </c>
      <c r="G256" s="279">
        <v>583</v>
      </c>
      <c r="H256" s="280" t="s">
        <v>544</v>
      </c>
      <c r="J256" s="269"/>
      <c r="K256" s="269"/>
      <c r="L256" s="269"/>
      <c r="M256" s="269"/>
      <c r="N256" s="269"/>
      <c r="O256" s="270"/>
      <c r="P256" s="250"/>
      <c r="Q256" s="250"/>
      <c r="R256" s="250"/>
      <c r="S256" s="250"/>
      <c r="T256" s="250"/>
      <c r="U256" s="250"/>
    </row>
    <row r="257" spans="1:21" s="276" customFormat="1" ht="12.6" customHeight="1" x14ac:dyDescent="0.25">
      <c r="A257" s="48"/>
      <c r="B257" s="277" t="s">
        <v>113</v>
      </c>
      <c r="C257" s="278">
        <v>583</v>
      </c>
      <c r="D257" s="279">
        <v>118</v>
      </c>
      <c r="E257" s="279">
        <v>122</v>
      </c>
      <c r="F257" s="279" t="s">
        <v>545</v>
      </c>
      <c r="G257" s="279">
        <v>579</v>
      </c>
      <c r="H257" s="280" t="s">
        <v>546</v>
      </c>
      <c r="J257" s="269"/>
      <c r="K257" s="269"/>
      <c r="L257" s="269"/>
      <c r="M257" s="269"/>
      <c r="N257" s="269"/>
      <c r="O257" s="270"/>
      <c r="P257" s="250"/>
      <c r="Q257" s="250"/>
      <c r="R257" s="250"/>
      <c r="S257" s="250"/>
      <c r="T257" s="250"/>
      <c r="U257" s="250"/>
    </row>
    <row r="258" spans="1:21" s="276" customFormat="1" ht="12.6" customHeight="1" x14ac:dyDescent="0.25">
      <c r="A258" s="45" t="s">
        <v>71</v>
      </c>
      <c r="B258" s="272" t="s">
        <v>24</v>
      </c>
      <c r="C258" s="273">
        <v>2604</v>
      </c>
      <c r="D258" s="274">
        <v>678</v>
      </c>
      <c r="E258" s="274">
        <v>609</v>
      </c>
      <c r="F258" s="274" t="s">
        <v>547</v>
      </c>
      <c r="G258" s="274">
        <v>2673</v>
      </c>
      <c r="H258" s="275" t="s">
        <v>458</v>
      </c>
      <c r="J258" s="269"/>
      <c r="K258" s="269"/>
      <c r="L258" s="269"/>
      <c r="M258" s="269"/>
      <c r="N258" s="269"/>
      <c r="O258" s="270"/>
      <c r="P258" s="250"/>
      <c r="Q258" s="250"/>
      <c r="R258" s="250"/>
      <c r="S258" s="250"/>
      <c r="T258" s="250"/>
      <c r="U258" s="250"/>
    </row>
    <row r="259" spans="1:21" s="276" customFormat="1" ht="12.6" customHeight="1" x14ac:dyDescent="0.25">
      <c r="A259" s="48"/>
      <c r="B259" s="277" t="s">
        <v>25</v>
      </c>
      <c r="C259" s="278">
        <v>2673</v>
      </c>
      <c r="D259" s="279">
        <v>786</v>
      </c>
      <c r="E259" s="279">
        <v>533</v>
      </c>
      <c r="F259" s="279" t="s">
        <v>548</v>
      </c>
      <c r="G259" s="279">
        <v>2926</v>
      </c>
      <c r="H259" s="280" t="s">
        <v>312</v>
      </c>
      <c r="J259" s="269"/>
      <c r="K259" s="269"/>
      <c r="L259" s="269"/>
      <c r="M259" s="269"/>
      <c r="N259" s="269"/>
      <c r="O259" s="270"/>
      <c r="P259" s="250"/>
      <c r="Q259" s="250"/>
      <c r="R259" s="250"/>
      <c r="S259" s="250"/>
      <c r="T259" s="250"/>
      <c r="U259" s="250"/>
    </row>
    <row r="260" spans="1:21" s="276" customFormat="1" ht="12.6" customHeight="1" x14ac:dyDescent="0.25">
      <c r="A260" s="48"/>
      <c r="B260" s="277" t="s">
        <v>26</v>
      </c>
      <c r="C260" s="278">
        <v>2913</v>
      </c>
      <c r="D260" s="279">
        <v>647</v>
      </c>
      <c r="E260" s="279">
        <v>770</v>
      </c>
      <c r="F260" s="279" t="s">
        <v>549</v>
      </c>
      <c r="G260" s="279">
        <v>2790</v>
      </c>
      <c r="H260" s="280" t="s">
        <v>394</v>
      </c>
      <c r="J260" s="269"/>
      <c r="K260" s="269"/>
      <c r="L260" s="269"/>
      <c r="M260" s="269"/>
      <c r="N260" s="269"/>
      <c r="O260" s="270"/>
      <c r="P260" s="250"/>
      <c r="Q260" s="250"/>
      <c r="R260" s="250"/>
      <c r="S260" s="250"/>
      <c r="T260" s="250"/>
      <c r="U260" s="250"/>
    </row>
    <row r="261" spans="1:21" s="276" customFormat="1" ht="12.6" customHeight="1" x14ac:dyDescent="0.25">
      <c r="A261" s="48"/>
      <c r="B261" s="277" t="s">
        <v>112</v>
      </c>
      <c r="C261" s="278">
        <v>2795</v>
      </c>
      <c r="D261" s="279">
        <v>954</v>
      </c>
      <c r="E261" s="279">
        <v>737</v>
      </c>
      <c r="F261" s="279" t="s">
        <v>286</v>
      </c>
      <c r="G261" s="279">
        <v>3012</v>
      </c>
      <c r="H261" s="280" t="s">
        <v>467</v>
      </c>
      <c r="J261" s="269"/>
      <c r="K261" s="269"/>
      <c r="L261" s="269"/>
      <c r="M261" s="269"/>
      <c r="N261" s="269"/>
      <c r="O261" s="270"/>
      <c r="P261" s="250"/>
      <c r="Q261" s="250"/>
      <c r="R261" s="250"/>
      <c r="S261" s="250"/>
      <c r="T261" s="250"/>
      <c r="U261" s="250"/>
    </row>
    <row r="262" spans="1:21" s="276" customFormat="1" ht="12.6" customHeight="1" x14ac:dyDescent="0.25">
      <c r="A262" s="48"/>
      <c r="B262" s="277" t="s">
        <v>113</v>
      </c>
      <c r="C262" s="278">
        <v>2978</v>
      </c>
      <c r="D262" s="279">
        <v>702</v>
      </c>
      <c r="E262" s="279">
        <v>785</v>
      </c>
      <c r="F262" s="279" t="s">
        <v>550</v>
      </c>
      <c r="G262" s="279">
        <v>2895</v>
      </c>
      <c r="H262" s="280" t="s">
        <v>448</v>
      </c>
      <c r="J262" s="269"/>
      <c r="K262" s="269"/>
      <c r="L262" s="269"/>
      <c r="M262" s="269"/>
      <c r="N262" s="269"/>
      <c r="O262" s="270"/>
      <c r="P262" s="250"/>
      <c r="Q262" s="250"/>
      <c r="R262" s="250"/>
      <c r="S262" s="250"/>
      <c r="T262" s="250"/>
      <c r="U262" s="250"/>
    </row>
    <row r="263" spans="1:21" s="250" customFormat="1" ht="12.6" customHeight="1" collapsed="1" x14ac:dyDescent="0.25">
      <c r="A263" s="446" t="s">
        <v>8</v>
      </c>
      <c r="B263" s="268" t="s">
        <v>24</v>
      </c>
      <c r="C263" s="465">
        <v>6019</v>
      </c>
      <c r="D263" s="460">
        <v>1285</v>
      </c>
      <c r="E263" s="460">
        <v>1067</v>
      </c>
      <c r="F263" s="460" t="s">
        <v>551</v>
      </c>
      <c r="G263" s="460">
        <v>6237</v>
      </c>
      <c r="H263" s="466" t="s">
        <v>552</v>
      </c>
      <c r="J263" s="269"/>
      <c r="K263" s="269"/>
      <c r="L263" s="269"/>
      <c r="M263" s="269"/>
      <c r="N263" s="269"/>
      <c r="O263" s="270"/>
    </row>
    <row r="264" spans="1:21" s="250" customFormat="1" ht="12.6" customHeight="1" x14ac:dyDescent="0.25">
      <c r="A264" s="451"/>
      <c r="B264" s="271" t="s">
        <v>25</v>
      </c>
      <c r="C264" s="467">
        <v>6208</v>
      </c>
      <c r="D264" s="468">
        <v>1154</v>
      </c>
      <c r="E264" s="468">
        <v>1445</v>
      </c>
      <c r="F264" s="468" t="s">
        <v>553</v>
      </c>
      <c r="G264" s="468">
        <v>5917</v>
      </c>
      <c r="H264" s="469" t="s">
        <v>399</v>
      </c>
      <c r="J264" s="269"/>
      <c r="K264" s="269"/>
      <c r="L264" s="269"/>
      <c r="M264" s="269"/>
      <c r="N264" s="269"/>
      <c r="O264" s="270"/>
    </row>
    <row r="265" spans="1:21" s="250" customFormat="1" ht="12.6" customHeight="1" x14ac:dyDescent="0.25">
      <c r="A265" s="451"/>
      <c r="B265" s="271" t="s">
        <v>26</v>
      </c>
      <c r="C265" s="467">
        <v>5712</v>
      </c>
      <c r="D265" s="468">
        <v>1046</v>
      </c>
      <c r="E265" s="468">
        <v>1220</v>
      </c>
      <c r="F265" s="468" t="s">
        <v>554</v>
      </c>
      <c r="G265" s="468">
        <v>5538</v>
      </c>
      <c r="H265" s="469" t="s">
        <v>389</v>
      </c>
      <c r="J265" s="269"/>
      <c r="K265" s="269"/>
      <c r="L265" s="269"/>
      <c r="M265" s="269"/>
      <c r="N265" s="269"/>
      <c r="O265" s="270"/>
    </row>
    <row r="266" spans="1:21" s="250" customFormat="1" ht="12.6" customHeight="1" x14ac:dyDescent="0.25">
      <c r="A266" s="451"/>
      <c r="B266" s="271" t="s">
        <v>112</v>
      </c>
      <c r="C266" s="467">
        <v>5559</v>
      </c>
      <c r="D266" s="468">
        <v>1671</v>
      </c>
      <c r="E266" s="468">
        <v>1069</v>
      </c>
      <c r="F266" s="468" t="s">
        <v>555</v>
      </c>
      <c r="G266" s="468">
        <v>6161</v>
      </c>
      <c r="H266" s="469" t="s">
        <v>224</v>
      </c>
      <c r="J266" s="269"/>
      <c r="K266" s="269"/>
      <c r="L266" s="269"/>
      <c r="M266" s="269"/>
      <c r="N266" s="269"/>
      <c r="O266" s="270"/>
    </row>
    <row r="267" spans="1:21" s="250" customFormat="1" ht="12.6" customHeight="1" x14ac:dyDescent="0.25">
      <c r="A267" s="451"/>
      <c r="B267" s="271" t="s">
        <v>113</v>
      </c>
      <c r="C267" s="467">
        <v>6132</v>
      </c>
      <c r="D267" s="468">
        <v>1375</v>
      </c>
      <c r="E267" s="468">
        <v>1025</v>
      </c>
      <c r="F267" s="468" t="s">
        <v>556</v>
      </c>
      <c r="G267" s="468">
        <v>6482</v>
      </c>
      <c r="H267" s="469" t="s">
        <v>403</v>
      </c>
      <c r="J267" s="269"/>
      <c r="K267" s="269"/>
      <c r="L267" s="269"/>
      <c r="M267" s="269"/>
      <c r="N267" s="269"/>
      <c r="O267" s="270"/>
    </row>
    <row r="268" spans="1:21" s="276" customFormat="1" ht="12.6" customHeight="1" x14ac:dyDescent="0.25">
      <c r="A268" s="45" t="s">
        <v>72</v>
      </c>
      <c r="B268" s="272" t="s">
        <v>24</v>
      </c>
      <c r="C268" s="273">
        <v>2234</v>
      </c>
      <c r="D268" s="274">
        <v>339</v>
      </c>
      <c r="E268" s="274">
        <v>261</v>
      </c>
      <c r="F268" s="274" t="s">
        <v>217</v>
      </c>
      <c r="G268" s="274">
        <v>2312</v>
      </c>
      <c r="H268" s="275" t="s">
        <v>294</v>
      </c>
      <c r="J268" s="269"/>
      <c r="K268" s="269"/>
      <c r="L268" s="269"/>
      <c r="M268" s="269"/>
      <c r="N268" s="269"/>
      <c r="O268" s="270"/>
      <c r="P268" s="250"/>
      <c r="Q268" s="250"/>
      <c r="R268" s="250"/>
      <c r="S268" s="250"/>
      <c r="T268" s="250"/>
      <c r="U268" s="250"/>
    </row>
    <row r="269" spans="1:21" s="276" customFormat="1" ht="12.6" customHeight="1" x14ac:dyDescent="0.25">
      <c r="A269" s="48"/>
      <c r="B269" s="277" t="s">
        <v>25</v>
      </c>
      <c r="C269" s="278">
        <v>2310</v>
      </c>
      <c r="D269" s="279">
        <v>165</v>
      </c>
      <c r="E269" s="279">
        <v>370</v>
      </c>
      <c r="F269" s="279" t="s">
        <v>557</v>
      </c>
      <c r="G269" s="279">
        <v>2105</v>
      </c>
      <c r="H269" s="280" t="s">
        <v>368</v>
      </c>
      <c r="J269" s="269"/>
      <c r="K269" s="269"/>
      <c r="L269" s="269"/>
      <c r="M269" s="269"/>
      <c r="N269" s="269"/>
      <c r="O269" s="270"/>
      <c r="P269" s="250"/>
      <c r="Q269" s="250"/>
      <c r="R269" s="250"/>
      <c r="S269" s="250"/>
      <c r="T269" s="250"/>
      <c r="U269" s="250"/>
    </row>
    <row r="270" spans="1:21" s="276" customFormat="1" ht="12.6" customHeight="1" x14ac:dyDescent="0.25">
      <c r="A270" s="48"/>
      <c r="B270" s="277" t="s">
        <v>26</v>
      </c>
      <c r="C270" s="278">
        <v>2105</v>
      </c>
      <c r="D270" s="279">
        <v>247</v>
      </c>
      <c r="E270" s="279">
        <v>272</v>
      </c>
      <c r="F270" s="279" t="s">
        <v>558</v>
      </c>
      <c r="G270" s="279">
        <v>2080</v>
      </c>
      <c r="H270" s="280" t="s">
        <v>538</v>
      </c>
      <c r="J270" s="269"/>
      <c r="K270" s="269"/>
      <c r="L270" s="269"/>
      <c r="M270" s="269"/>
      <c r="N270" s="269"/>
      <c r="O270" s="270"/>
      <c r="P270" s="250"/>
      <c r="Q270" s="250"/>
      <c r="R270" s="250"/>
      <c r="S270" s="250"/>
      <c r="T270" s="250"/>
      <c r="U270" s="250"/>
    </row>
    <row r="271" spans="1:21" s="276" customFormat="1" ht="12.6" customHeight="1" x14ac:dyDescent="0.25">
      <c r="A271" s="48"/>
      <c r="B271" s="277" t="s">
        <v>112</v>
      </c>
      <c r="C271" s="278">
        <v>2091</v>
      </c>
      <c r="D271" s="279">
        <v>409</v>
      </c>
      <c r="E271" s="279">
        <v>316</v>
      </c>
      <c r="F271" s="279" t="s">
        <v>390</v>
      </c>
      <c r="G271" s="279">
        <v>2184</v>
      </c>
      <c r="H271" s="280" t="s">
        <v>256</v>
      </c>
      <c r="J271" s="269"/>
      <c r="K271" s="269"/>
      <c r="L271" s="269"/>
      <c r="M271" s="269"/>
      <c r="N271" s="269"/>
      <c r="O271" s="270"/>
      <c r="P271" s="250"/>
      <c r="Q271" s="250"/>
      <c r="R271" s="250"/>
      <c r="S271" s="250"/>
      <c r="T271" s="250"/>
      <c r="U271" s="250"/>
    </row>
    <row r="272" spans="1:21" s="276" customFormat="1" ht="12.6" customHeight="1" x14ac:dyDescent="0.25">
      <c r="A272" s="48"/>
      <c r="B272" s="277" t="s">
        <v>113</v>
      </c>
      <c r="C272" s="278">
        <v>2181</v>
      </c>
      <c r="D272" s="279">
        <v>250</v>
      </c>
      <c r="E272" s="279">
        <v>305</v>
      </c>
      <c r="F272" s="279" t="s">
        <v>455</v>
      </c>
      <c r="G272" s="279">
        <v>2126</v>
      </c>
      <c r="H272" s="280" t="s">
        <v>193</v>
      </c>
      <c r="J272" s="269"/>
      <c r="K272" s="269"/>
      <c r="L272" s="269"/>
      <c r="M272" s="269"/>
      <c r="N272" s="269"/>
      <c r="O272" s="270"/>
      <c r="P272" s="250"/>
      <c r="Q272" s="250"/>
      <c r="R272" s="250"/>
      <c r="S272" s="250"/>
      <c r="T272" s="250"/>
      <c r="U272" s="250"/>
    </row>
    <row r="273" spans="1:21" s="276" customFormat="1" ht="12.6" customHeight="1" x14ac:dyDescent="0.25">
      <c r="A273" s="45" t="s">
        <v>73</v>
      </c>
      <c r="B273" s="272" t="s">
        <v>24</v>
      </c>
      <c r="C273" s="273">
        <v>86</v>
      </c>
      <c r="D273" s="274">
        <v>78</v>
      </c>
      <c r="E273" s="274">
        <v>29</v>
      </c>
      <c r="F273" s="274" t="s">
        <v>539</v>
      </c>
      <c r="G273" s="274">
        <v>135</v>
      </c>
      <c r="H273" s="275" t="s">
        <v>559</v>
      </c>
      <c r="J273" s="269"/>
      <c r="K273" s="269"/>
      <c r="L273" s="269"/>
      <c r="M273" s="269"/>
      <c r="N273" s="269"/>
      <c r="O273" s="270"/>
      <c r="P273" s="250"/>
      <c r="Q273" s="250"/>
      <c r="R273" s="250"/>
      <c r="S273" s="250"/>
      <c r="T273" s="250"/>
      <c r="U273" s="250"/>
    </row>
    <row r="274" spans="1:21" s="276" customFormat="1" ht="12.6" customHeight="1" x14ac:dyDescent="0.25">
      <c r="A274" s="48"/>
      <c r="B274" s="277" t="s">
        <v>25</v>
      </c>
      <c r="C274" s="278">
        <v>137</v>
      </c>
      <c r="D274" s="279">
        <v>49</v>
      </c>
      <c r="E274" s="279">
        <v>50</v>
      </c>
      <c r="F274" s="279" t="s">
        <v>560</v>
      </c>
      <c r="G274" s="279">
        <v>136</v>
      </c>
      <c r="H274" s="280" t="s">
        <v>421</v>
      </c>
      <c r="J274" s="269"/>
      <c r="K274" s="269"/>
      <c r="L274" s="269"/>
      <c r="M274" s="269"/>
      <c r="N274" s="269"/>
      <c r="O274" s="270"/>
      <c r="P274" s="250"/>
      <c r="Q274" s="250"/>
      <c r="R274" s="250"/>
      <c r="S274" s="250"/>
      <c r="T274" s="250"/>
      <c r="U274" s="250"/>
    </row>
    <row r="275" spans="1:21" s="276" customFormat="1" ht="12.6" customHeight="1" x14ac:dyDescent="0.25">
      <c r="A275" s="48"/>
      <c r="B275" s="277" t="s">
        <v>26</v>
      </c>
      <c r="C275" s="278">
        <v>136</v>
      </c>
      <c r="D275" s="279">
        <v>84</v>
      </c>
      <c r="E275" s="279">
        <v>30</v>
      </c>
      <c r="F275" s="279" t="s">
        <v>356</v>
      </c>
      <c r="G275" s="279">
        <v>190</v>
      </c>
      <c r="H275" s="280" t="s">
        <v>561</v>
      </c>
      <c r="J275" s="269"/>
      <c r="K275" s="269"/>
      <c r="L275" s="269"/>
      <c r="M275" s="269"/>
      <c r="N275" s="269"/>
      <c r="O275" s="270"/>
      <c r="P275" s="250"/>
      <c r="Q275" s="250"/>
      <c r="R275" s="250"/>
      <c r="S275" s="250"/>
      <c r="T275" s="250"/>
      <c r="U275" s="250"/>
    </row>
    <row r="276" spans="1:21" s="276" customFormat="1" ht="12.6" customHeight="1" x14ac:dyDescent="0.25">
      <c r="A276" s="48"/>
      <c r="B276" s="277" t="s">
        <v>112</v>
      </c>
      <c r="C276" s="278">
        <v>185</v>
      </c>
      <c r="D276" s="279">
        <v>74</v>
      </c>
      <c r="E276" s="279">
        <v>37</v>
      </c>
      <c r="F276" s="279" t="s">
        <v>562</v>
      </c>
      <c r="G276" s="279">
        <v>222</v>
      </c>
      <c r="H276" s="280" t="s">
        <v>563</v>
      </c>
      <c r="J276" s="269"/>
      <c r="K276" s="269"/>
      <c r="L276" s="269"/>
      <c r="M276" s="269"/>
      <c r="N276" s="269"/>
      <c r="O276" s="270"/>
      <c r="P276" s="250"/>
      <c r="Q276" s="250"/>
      <c r="R276" s="250"/>
      <c r="S276" s="250"/>
      <c r="T276" s="250"/>
      <c r="U276" s="250"/>
    </row>
    <row r="277" spans="1:21" s="276" customFormat="1" ht="12.6" customHeight="1" x14ac:dyDescent="0.25">
      <c r="A277" s="48"/>
      <c r="B277" s="277" t="s">
        <v>113</v>
      </c>
      <c r="C277" s="278">
        <v>223</v>
      </c>
      <c r="D277" s="279">
        <v>123</v>
      </c>
      <c r="E277" s="279">
        <v>49</v>
      </c>
      <c r="F277" s="279" t="s">
        <v>564</v>
      </c>
      <c r="G277" s="279">
        <v>297</v>
      </c>
      <c r="H277" s="280" t="s">
        <v>449</v>
      </c>
      <c r="J277" s="269"/>
      <c r="K277" s="269"/>
      <c r="L277" s="269"/>
      <c r="M277" s="269"/>
      <c r="N277" s="269"/>
      <c r="O277" s="270"/>
      <c r="P277" s="250"/>
      <c r="Q277" s="250"/>
      <c r="R277" s="250"/>
      <c r="S277" s="250"/>
      <c r="T277" s="250"/>
      <c r="U277" s="250"/>
    </row>
    <row r="278" spans="1:21" s="276" customFormat="1" ht="12.6" customHeight="1" x14ac:dyDescent="0.25">
      <c r="A278" s="45" t="s">
        <v>74</v>
      </c>
      <c r="B278" s="272" t="s">
        <v>24</v>
      </c>
      <c r="C278" s="273">
        <v>374</v>
      </c>
      <c r="D278" s="274">
        <v>64</v>
      </c>
      <c r="E278" s="274">
        <v>88</v>
      </c>
      <c r="F278" s="274" t="s">
        <v>560</v>
      </c>
      <c r="G278" s="274">
        <v>350</v>
      </c>
      <c r="H278" s="275" t="s">
        <v>321</v>
      </c>
      <c r="J278" s="269"/>
      <c r="K278" s="269"/>
      <c r="L278" s="269"/>
      <c r="M278" s="269"/>
      <c r="N278" s="269"/>
      <c r="O278" s="270"/>
      <c r="P278" s="250"/>
      <c r="Q278" s="250"/>
      <c r="R278" s="250"/>
      <c r="S278" s="250"/>
      <c r="T278" s="250"/>
      <c r="U278" s="250"/>
    </row>
    <row r="279" spans="1:21" s="276" customFormat="1" ht="12.6" customHeight="1" x14ac:dyDescent="0.25">
      <c r="A279" s="48"/>
      <c r="B279" s="277" t="s">
        <v>25</v>
      </c>
      <c r="C279" s="278">
        <v>350</v>
      </c>
      <c r="D279" s="279">
        <v>132</v>
      </c>
      <c r="E279" s="279">
        <v>100</v>
      </c>
      <c r="F279" s="279" t="s">
        <v>565</v>
      </c>
      <c r="G279" s="279">
        <v>382</v>
      </c>
      <c r="H279" s="280" t="s">
        <v>486</v>
      </c>
      <c r="J279" s="269"/>
      <c r="K279" s="269"/>
      <c r="L279" s="269"/>
      <c r="M279" s="269"/>
      <c r="N279" s="269"/>
      <c r="O279" s="270"/>
      <c r="P279" s="250"/>
      <c r="Q279" s="250"/>
      <c r="R279" s="250"/>
      <c r="S279" s="250"/>
      <c r="T279" s="250"/>
      <c r="U279" s="250"/>
    </row>
    <row r="280" spans="1:21" s="276" customFormat="1" ht="12.6" customHeight="1" x14ac:dyDescent="0.25">
      <c r="A280" s="48"/>
      <c r="B280" s="277" t="s">
        <v>26</v>
      </c>
      <c r="C280" s="278">
        <v>381</v>
      </c>
      <c r="D280" s="279">
        <v>65</v>
      </c>
      <c r="E280" s="279">
        <v>88</v>
      </c>
      <c r="F280" s="279" t="s">
        <v>346</v>
      </c>
      <c r="G280" s="279">
        <v>358</v>
      </c>
      <c r="H280" s="280" t="s">
        <v>386</v>
      </c>
      <c r="J280" s="269"/>
      <c r="K280" s="269"/>
      <c r="L280" s="269"/>
      <c r="M280" s="269"/>
      <c r="N280" s="269"/>
      <c r="O280" s="270"/>
      <c r="P280" s="250"/>
      <c r="Q280" s="250"/>
      <c r="R280" s="250"/>
      <c r="S280" s="250"/>
      <c r="T280" s="250"/>
      <c r="U280" s="250"/>
    </row>
    <row r="281" spans="1:21" s="276" customFormat="1" ht="12.6" customHeight="1" x14ac:dyDescent="0.25">
      <c r="A281" s="48"/>
      <c r="B281" s="277" t="s">
        <v>112</v>
      </c>
      <c r="C281" s="278">
        <v>368</v>
      </c>
      <c r="D281" s="279">
        <v>368</v>
      </c>
      <c r="E281" s="279">
        <v>59</v>
      </c>
      <c r="F281" s="279" t="s">
        <v>213</v>
      </c>
      <c r="G281" s="279">
        <v>677</v>
      </c>
      <c r="H281" s="280" t="s">
        <v>566</v>
      </c>
      <c r="J281" s="269"/>
      <c r="K281" s="269"/>
      <c r="L281" s="269"/>
      <c r="M281" s="269"/>
      <c r="N281" s="269"/>
      <c r="O281" s="270"/>
      <c r="P281" s="250"/>
      <c r="Q281" s="250"/>
      <c r="R281" s="250"/>
      <c r="S281" s="250"/>
      <c r="T281" s="250"/>
      <c r="U281" s="250"/>
    </row>
    <row r="282" spans="1:21" s="276" customFormat="1" ht="12.6" customHeight="1" x14ac:dyDescent="0.25">
      <c r="A282" s="48"/>
      <c r="B282" s="277" t="s">
        <v>113</v>
      </c>
      <c r="C282" s="278">
        <v>680</v>
      </c>
      <c r="D282" s="279">
        <v>67</v>
      </c>
      <c r="E282" s="279">
        <v>62</v>
      </c>
      <c r="F282" s="279" t="s">
        <v>213</v>
      </c>
      <c r="G282" s="279">
        <v>685</v>
      </c>
      <c r="H282" s="280" t="s">
        <v>499</v>
      </c>
      <c r="J282" s="269"/>
      <c r="K282" s="269"/>
      <c r="L282" s="269"/>
      <c r="M282" s="269"/>
      <c r="N282" s="269"/>
      <c r="O282" s="270"/>
      <c r="P282" s="250"/>
      <c r="Q282" s="250"/>
      <c r="R282" s="250"/>
      <c r="S282" s="250"/>
      <c r="T282" s="250"/>
      <c r="U282" s="250"/>
    </row>
    <row r="283" spans="1:21" s="276" customFormat="1" ht="12.6" customHeight="1" x14ac:dyDescent="0.25">
      <c r="A283" s="45" t="s">
        <v>75</v>
      </c>
      <c r="B283" s="272" t="s">
        <v>24</v>
      </c>
      <c r="C283" s="273">
        <v>276</v>
      </c>
      <c r="D283" s="274">
        <v>67</v>
      </c>
      <c r="E283" s="274">
        <v>52</v>
      </c>
      <c r="F283" s="274" t="s">
        <v>211</v>
      </c>
      <c r="G283" s="274">
        <v>291</v>
      </c>
      <c r="H283" s="275" t="s">
        <v>567</v>
      </c>
      <c r="J283" s="269"/>
      <c r="K283" s="269"/>
      <c r="L283" s="269"/>
      <c r="M283" s="269"/>
      <c r="N283" s="269"/>
      <c r="O283" s="270"/>
      <c r="P283" s="250"/>
      <c r="Q283" s="250"/>
      <c r="R283" s="250"/>
      <c r="S283" s="250"/>
      <c r="T283" s="250"/>
      <c r="U283" s="250"/>
    </row>
    <row r="284" spans="1:21" s="276" customFormat="1" ht="12.6" customHeight="1" x14ac:dyDescent="0.25">
      <c r="A284" s="48"/>
      <c r="B284" s="277" t="s">
        <v>25</v>
      </c>
      <c r="C284" s="278">
        <v>291</v>
      </c>
      <c r="D284" s="279">
        <v>71</v>
      </c>
      <c r="E284" s="279">
        <v>90</v>
      </c>
      <c r="F284" s="279" t="s">
        <v>568</v>
      </c>
      <c r="G284" s="279">
        <v>272</v>
      </c>
      <c r="H284" s="280" t="s">
        <v>303</v>
      </c>
      <c r="J284" s="269"/>
      <c r="K284" s="269"/>
      <c r="L284" s="269"/>
      <c r="M284" s="269"/>
      <c r="N284" s="269"/>
      <c r="O284" s="270"/>
      <c r="P284" s="250"/>
      <c r="Q284" s="250"/>
      <c r="R284" s="250"/>
      <c r="S284" s="250"/>
      <c r="T284" s="250"/>
      <c r="U284" s="250"/>
    </row>
    <row r="285" spans="1:21" s="276" customFormat="1" ht="12.6" customHeight="1" x14ac:dyDescent="0.25">
      <c r="A285" s="48"/>
      <c r="B285" s="277" t="s">
        <v>26</v>
      </c>
      <c r="C285" s="278">
        <v>273</v>
      </c>
      <c r="D285" s="279">
        <v>111</v>
      </c>
      <c r="E285" s="279">
        <v>59</v>
      </c>
      <c r="F285" s="279" t="s">
        <v>569</v>
      </c>
      <c r="G285" s="279">
        <v>325</v>
      </c>
      <c r="H285" s="280" t="s">
        <v>570</v>
      </c>
      <c r="J285" s="269"/>
      <c r="K285" s="269"/>
      <c r="L285" s="269"/>
      <c r="M285" s="269"/>
      <c r="N285" s="269"/>
      <c r="O285" s="270"/>
      <c r="P285" s="250"/>
      <c r="Q285" s="250"/>
      <c r="R285" s="250"/>
      <c r="S285" s="250"/>
      <c r="T285" s="250"/>
      <c r="U285" s="250"/>
    </row>
    <row r="286" spans="1:21" s="276" customFormat="1" ht="12.6" customHeight="1" x14ac:dyDescent="0.25">
      <c r="A286" s="48"/>
      <c r="B286" s="277" t="s">
        <v>112</v>
      </c>
      <c r="C286" s="278">
        <v>322</v>
      </c>
      <c r="D286" s="279">
        <v>104</v>
      </c>
      <c r="E286" s="279">
        <v>97</v>
      </c>
      <c r="F286" s="279" t="s">
        <v>420</v>
      </c>
      <c r="G286" s="279">
        <v>329</v>
      </c>
      <c r="H286" s="280" t="s">
        <v>571</v>
      </c>
      <c r="J286" s="269"/>
      <c r="K286" s="269"/>
      <c r="L286" s="269"/>
      <c r="M286" s="269"/>
      <c r="N286" s="269"/>
      <c r="O286" s="270"/>
      <c r="P286" s="250"/>
      <c r="Q286" s="250"/>
      <c r="R286" s="250"/>
      <c r="S286" s="250"/>
      <c r="T286" s="250"/>
      <c r="U286" s="250"/>
    </row>
    <row r="287" spans="1:21" s="276" customFormat="1" ht="12.6" customHeight="1" x14ac:dyDescent="0.25">
      <c r="A287" s="48"/>
      <c r="B287" s="277" t="s">
        <v>113</v>
      </c>
      <c r="C287" s="278">
        <v>331</v>
      </c>
      <c r="D287" s="279">
        <v>125</v>
      </c>
      <c r="E287" s="279">
        <v>68</v>
      </c>
      <c r="F287" s="279" t="s">
        <v>223</v>
      </c>
      <c r="G287" s="279">
        <v>388</v>
      </c>
      <c r="H287" s="280" t="s">
        <v>572</v>
      </c>
      <c r="J287" s="269"/>
      <c r="K287" s="269"/>
      <c r="L287" s="269"/>
      <c r="M287" s="269"/>
      <c r="N287" s="269"/>
      <c r="O287" s="270"/>
      <c r="P287" s="250"/>
      <c r="Q287" s="250"/>
      <c r="R287" s="250"/>
      <c r="S287" s="250"/>
      <c r="T287" s="250"/>
      <c r="U287" s="250"/>
    </row>
    <row r="288" spans="1:21" s="276" customFormat="1" ht="12.6" customHeight="1" x14ac:dyDescent="0.25">
      <c r="A288" s="45" t="s">
        <v>76</v>
      </c>
      <c r="B288" s="272" t="s">
        <v>24</v>
      </c>
      <c r="C288" s="273">
        <v>230</v>
      </c>
      <c r="D288" s="274">
        <v>40</v>
      </c>
      <c r="E288" s="274">
        <v>70</v>
      </c>
      <c r="F288" s="274" t="s">
        <v>573</v>
      </c>
      <c r="G288" s="274">
        <v>200</v>
      </c>
      <c r="H288" s="275" t="s">
        <v>574</v>
      </c>
      <c r="J288" s="269"/>
      <c r="K288" s="269"/>
      <c r="L288" s="269"/>
      <c r="M288" s="269"/>
      <c r="N288" s="269"/>
      <c r="O288" s="270"/>
      <c r="P288" s="250"/>
      <c r="Q288" s="250"/>
      <c r="R288" s="250"/>
      <c r="S288" s="250"/>
      <c r="T288" s="250"/>
      <c r="U288" s="250"/>
    </row>
    <row r="289" spans="1:21" s="276" customFormat="1" ht="12.6" customHeight="1" x14ac:dyDescent="0.25">
      <c r="A289" s="48"/>
      <c r="B289" s="277" t="s">
        <v>25</v>
      </c>
      <c r="C289" s="278">
        <v>200</v>
      </c>
      <c r="D289" s="279">
        <v>45</v>
      </c>
      <c r="E289" s="279">
        <v>34</v>
      </c>
      <c r="F289" s="279" t="s">
        <v>536</v>
      </c>
      <c r="G289" s="279">
        <v>211</v>
      </c>
      <c r="H289" s="280" t="s">
        <v>210</v>
      </c>
      <c r="J289" s="269"/>
      <c r="K289" s="269"/>
      <c r="L289" s="269"/>
      <c r="M289" s="269"/>
      <c r="N289" s="269"/>
      <c r="O289" s="270"/>
      <c r="P289" s="250"/>
      <c r="Q289" s="250"/>
      <c r="R289" s="250"/>
      <c r="S289" s="250"/>
      <c r="T289" s="250"/>
      <c r="U289" s="250"/>
    </row>
    <row r="290" spans="1:21" s="276" customFormat="1" ht="12.6" customHeight="1" x14ac:dyDescent="0.25">
      <c r="A290" s="48"/>
      <c r="B290" s="277" t="s">
        <v>26</v>
      </c>
      <c r="C290" s="278">
        <v>187</v>
      </c>
      <c r="D290" s="279">
        <v>37</v>
      </c>
      <c r="E290" s="279">
        <v>47</v>
      </c>
      <c r="F290" s="279" t="s">
        <v>575</v>
      </c>
      <c r="G290" s="279">
        <v>177</v>
      </c>
      <c r="H290" s="280" t="s">
        <v>270</v>
      </c>
      <c r="J290" s="269"/>
      <c r="K290" s="269"/>
      <c r="L290" s="269"/>
      <c r="M290" s="269"/>
      <c r="N290" s="269"/>
      <c r="O290" s="270"/>
      <c r="P290" s="250"/>
      <c r="Q290" s="250"/>
      <c r="R290" s="250"/>
      <c r="S290" s="250"/>
      <c r="T290" s="250"/>
      <c r="U290" s="250"/>
    </row>
    <row r="291" spans="1:21" s="276" customFormat="1" ht="12.6" customHeight="1" x14ac:dyDescent="0.25">
      <c r="A291" s="48"/>
      <c r="B291" s="277" t="s">
        <v>112</v>
      </c>
      <c r="C291" s="278">
        <v>177</v>
      </c>
      <c r="D291" s="279">
        <v>58</v>
      </c>
      <c r="E291" s="279">
        <v>46</v>
      </c>
      <c r="F291" s="279" t="s">
        <v>576</v>
      </c>
      <c r="G291" s="279">
        <v>189</v>
      </c>
      <c r="H291" s="280" t="s">
        <v>577</v>
      </c>
      <c r="J291" s="269"/>
      <c r="K291" s="269"/>
      <c r="L291" s="269"/>
      <c r="M291" s="269"/>
      <c r="N291" s="269"/>
      <c r="O291" s="270"/>
      <c r="P291" s="250"/>
      <c r="Q291" s="250"/>
      <c r="R291" s="250"/>
      <c r="S291" s="250"/>
      <c r="T291" s="250"/>
      <c r="U291" s="250"/>
    </row>
    <row r="292" spans="1:21" s="276" customFormat="1" ht="12.6" customHeight="1" x14ac:dyDescent="0.25">
      <c r="A292" s="48"/>
      <c r="B292" s="277" t="s">
        <v>113</v>
      </c>
      <c r="C292" s="278">
        <v>165</v>
      </c>
      <c r="D292" s="279">
        <v>52</v>
      </c>
      <c r="E292" s="279">
        <v>44</v>
      </c>
      <c r="F292" s="279" t="s">
        <v>578</v>
      </c>
      <c r="G292" s="279">
        <v>173</v>
      </c>
      <c r="H292" s="280" t="s">
        <v>248</v>
      </c>
      <c r="J292" s="269"/>
      <c r="K292" s="269"/>
      <c r="L292" s="269"/>
      <c r="M292" s="269"/>
      <c r="N292" s="269"/>
      <c r="O292" s="270"/>
      <c r="P292" s="250"/>
      <c r="Q292" s="250"/>
      <c r="R292" s="250"/>
      <c r="S292" s="250"/>
      <c r="T292" s="250"/>
      <c r="U292" s="250"/>
    </row>
    <row r="293" spans="1:21" s="276" customFormat="1" ht="12.6" customHeight="1" x14ac:dyDescent="0.25">
      <c r="A293" s="45" t="s">
        <v>77</v>
      </c>
      <c r="B293" s="272" t="s">
        <v>24</v>
      </c>
      <c r="C293" s="273">
        <v>406</v>
      </c>
      <c r="D293" s="274">
        <v>69</v>
      </c>
      <c r="E293" s="274">
        <v>72</v>
      </c>
      <c r="F293" s="274" t="s">
        <v>579</v>
      </c>
      <c r="G293" s="274">
        <v>403</v>
      </c>
      <c r="H293" s="275" t="s">
        <v>290</v>
      </c>
      <c r="J293" s="269"/>
      <c r="K293" s="269"/>
      <c r="L293" s="269"/>
      <c r="M293" s="269"/>
      <c r="N293" s="269"/>
      <c r="O293" s="270"/>
      <c r="P293" s="250"/>
      <c r="Q293" s="250"/>
      <c r="R293" s="250"/>
      <c r="S293" s="250"/>
      <c r="T293" s="250"/>
      <c r="U293" s="250"/>
    </row>
    <row r="294" spans="1:21" s="276" customFormat="1" ht="12.6" customHeight="1" x14ac:dyDescent="0.25">
      <c r="A294" s="48"/>
      <c r="B294" s="277" t="s">
        <v>25</v>
      </c>
      <c r="C294" s="278">
        <v>405</v>
      </c>
      <c r="D294" s="279">
        <v>61</v>
      </c>
      <c r="E294" s="279">
        <v>100</v>
      </c>
      <c r="F294" s="279" t="s">
        <v>576</v>
      </c>
      <c r="G294" s="279">
        <v>366</v>
      </c>
      <c r="H294" s="280" t="s">
        <v>326</v>
      </c>
      <c r="J294" s="269"/>
      <c r="K294" s="269"/>
      <c r="L294" s="269"/>
      <c r="M294" s="269"/>
      <c r="N294" s="269"/>
      <c r="O294" s="270"/>
      <c r="P294" s="250"/>
      <c r="Q294" s="250"/>
      <c r="R294" s="250"/>
      <c r="S294" s="250"/>
      <c r="T294" s="250"/>
      <c r="U294" s="250"/>
    </row>
    <row r="295" spans="1:21" s="276" customFormat="1" ht="12.6" customHeight="1" x14ac:dyDescent="0.25">
      <c r="A295" s="48"/>
      <c r="B295" s="277" t="s">
        <v>26</v>
      </c>
      <c r="C295" s="278">
        <v>363</v>
      </c>
      <c r="D295" s="279">
        <v>68</v>
      </c>
      <c r="E295" s="279">
        <v>68</v>
      </c>
      <c r="F295" s="279" t="s">
        <v>560</v>
      </c>
      <c r="G295" s="279">
        <v>363</v>
      </c>
      <c r="H295" s="280" t="s">
        <v>563</v>
      </c>
      <c r="J295" s="269"/>
      <c r="K295" s="269"/>
      <c r="L295" s="269"/>
      <c r="M295" s="269"/>
      <c r="N295" s="269"/>
      <c r="O295" s="270"/>
      <c r="P295" s="250"/>
      <c r="Q295" s="250"/>
      <c r="R295" s="250"/>
      <c r="S295" s="250"/>
      <c r="T295" s="250"/>
      <c r="U295" s="250"/>
    </row>
    <row r="296" spans="1:21" s="276" customFormat="1" ht="12.6" customHeight="1" x14ac:dyDescent="0.25">
      <c r="A296" s="48"/>
      <c r="B296" s="277" t="s">
        <v>112</v>
      </c>
      <c r="C296" s="278">
        <v>360</v>
      </c>
      <c r="D296" s="279">
        <v>90</v>
      </c>
      <c r="E296" s="279">
        <v>65</v>
      </c>
      <c r="F296" s="279" t="s">
        <v>211</v>
      </c>
      <c r="G296" s="279">
        <v>385</v>
      </c>
      <c r="H296" s="280" t="s">
        <v>577</v>
      </c>
      <c r="J296" s="269"/>
      <c r="K296" s="269"/>
      <c r="L296" s="269"/>
      <c r="M296" s="269"/>
      <c r="N296" s="269"/>
      <c r="O296" s="270"/>
      <c r="P296" s="250"/>
      <c r="Q296" s="250"/>
      <c r="R296" s="250"/>
      <c r="S296" s="250"/>
      <c r="T296" s="250"/>
      <c r="U296" s="250"/>
    </row>
    <row r="297" spans="1:21" s="276" customFormat="1" ht="12.6" customHeight="1" x14ac:dyDescent="0.25">
      <c r="A297" s="48"/>
      <c r="B297" s="277" t="s">
        <v>113</v>
      </c>
      <c r="C297" s="278">
        <v>391</v>
      </c>
      <c r="D297" s="279">
        <v>70</v>
      </c>
      <c r="E297" s="279">
        <v>66</v>
      </c>
      <c r="F297" s="279" t="s">
        <v>223</v>
      </c>
      <c r="G297" s="279">
        <v>395</v>
      </c>
      <c r="H297" s="280" t="s">
        <v>391</v>
      </c>
      <c r="J297" s="269"/>
      <c r="K297" s="269"/>
      <c r="L297" s="269"/>
      <c r="M297" s="269"/>
      <c r="N297" s="269"/>
      <c r="O297" s="270"/>
      <c r="P297" s="250"/>
      <c r="Q297" s="250"/>
      <c r="R297" s="250"/>
      <c r="S297" s="250"/>
      <c r="T297" s="250"/>
      <c r="U297" s="250"/>
    </row>
    <row r="298" spans="1:21" s="276" customFormat="1" ht="12.6" customHeight="1" x14ac:dyDescent="0.25">
      <c r="A298" s="45" t="s">
        <v>78</v>
      </c>
      <c r="B298" s="272" t="s">
        <v>24</v>
      </c>
      <c r="C298" s="273">
        <v>101</v>
      </c>
      <c r="D298" s="274">
        <v>16</v>
      </c>
      <c r="E298" s="274">
        <v>22</v>
      </c>
      <c r="F298" s="274" t="s">
        <v>186</v>
      </c>
      <c r="G298" s="274">
        <v>95</v>
      </c>
      <c r="H298" s="275" t="s">
        <v>212</v>
      </c>
      <c r="J298" s="269"/>
      <c r="K298" s="269"/>
      <c r="L298" s="269"/>
      <c r="M298" s="269"/>
      <c r="N298" s="269"/>
      <c r="O298" s="270"/>
      <c r="P298" s="250"/>
      <c r="Q298" s="250"/>
      <c r="R298" s="250"/>
      <c r="S298" s="250"/>
      <c r="T298" s="250"/>
      <c r="U298" s="250"/>
    </row>
    <row r="299" spans="1:21" s="276" customFormat="1" ht="12.6" customHeight="1" x14ac:dyDescent="0.25">
      <c r="A299" s="48"/>
      <c r="B299" s="277" t="s">
        <v>25</v>
      </c>
      <c r="C299" s="278">
        <v>95</v>
      </c>
      <c r="D299" s="279">
        <v>13</v>
      </c>
      <c r="E299" s="279">
        <v>17</v>
      </c>
      <c r="F299" s="279" t="s">
        <v>580</v>
      </c>
      <c r="G299" s="279">
        <v>91</v>
      </c>
      <c r="H299" s="280" t="s">
        <v>312</v>
      </c>
      <c r="J299" s="269"/>
      <c r="K299" s="269"/>
      <c r="L299" s="269"/>
      <c r="M299" s="269"/>
      <c r="N299" s="269"/>
      <c r="O299" s="270"/>
      <c r="P299" s="250"/>
      <c r="Q299" s="250"/>
      <c r="R299" s="250"/>
      <c r="S299" s="250"/>
      <c r="T299" s="250"/>
      <c r="U299" s="250"/>
    </row>
    <row r="300" spans="1:21" s="276" customFormat="1" ht="12.6" customHeight="1" x14ac:dyDescent="0.25">
      <c r="A300" s="48"/>
      <c r="B300" s="277" t="s">
        <v>26</v>
      </c>
      <c r="C300" s="278">
        <v>86</v>
      </c>
      <c r="D300" s="279">
        <v>20</v>
      </c>
      <c r="E300" s="279">
        <v>10</v>
      </c>
      <c r="F300" s="279" t="s">
        <v>186</v>
      </c>
      <c r="G300" s="279">
        <v>96</v>
      </c>
      <c r="H300" s="280" t="s">
        <v>520</v>
      </c>
      <c r="J300" s="269"/>
      <c r="K300" s="269"/>
      <c r="L300" s="269"/>
      <c r="M300" s="269"/>
      <c r="N300" s="269"/>
      <c r="O300" s="270"/>
      <c r="P300" s="250"/>
      <c r="Q300" s="250"/>
      <c r="R300" s="250"/>
      <c r="S300" s="250"/>
      <c r="T300" s="250"/>
      <c r="U300" s="250"/>
    </row>
    <row r="301" spans="1:21" s="276" customFormat="1" ht="12.6" customHeight="1" x14ac:dyDescent="0.25">
      <c r="A301" s="48"/>
      <c r="B301" s="277" t="s">
        <v>112</v>
      </c>
      <c r="C301" s="278">
        <v>96</v>
      </c>
      <c r="D301" s="279">
        <v>36</v>
      </c>
      <c r="E301" s="279">
        <v>16</v>
      </c>
      <c r="F301" s="279" t="s">
        <v>581</v>
      </c>
      <c r="G301" s="279">
        <v>116</v>
      </c>
      <c r="H301" s="280" t="s">
        <v>499</v>
      </c>
      <c r="J301" s="269"/>
      <c r="K301" s="269"/>
      <c r="L301" s="269"/>
      <c r="M301" s="269"/>
      <c r="N301" s="269"/>
      <c r="O301" s="270"/>
      <c r="P301" s="250"/>
      <c r="Q301" s="250"/>
      <c r="R301" s="250"/>
      <c r="S301" s="250"/>
      <c r="T301" s="250"/>
      <c r="U301" s="250"/>
    </row>
    <row r="302" spans="1:21" s="276" customFormat="1" ht="12.6" customHeight="1" x14ac:dyDescent="0.25">
      <c r="A302" s="48"/>
      <c r="B302" s="277" t="s">
        <v>113</v>
      </c>
      <c r="C302" s="278">
        <v>116</v>
      </c>
      <c r="D302" s="279">
        <v>16</v>
      </c>
      <c r="E302" s="279">
        <v>20</v>
      </c>
      <c r="F302" s="279" t="s">
        <v>533</v>
      </c>
      <c r="G302" s="279">
        <v>112</v>
      </c>
      <c r="H302" s="280" t="s">
        <v>582</v>
      </c>
      <c r="J302" s="269"/>
      <c r="K302" s="269"/>
      <c r="L302" s="269"/>
      <c r="M302" s="269"/>
      <c r="N302" s="269"/>
      <c r="O302" s="270"/>
      <c r="P302" s="250"/>
      <c r="Q302" s="250"/>
      <c r="R302" s="250"/>
      <c r="S302" s="250"/>
      <c r="T302" s="250"/>
      <c r="U302" s="250"/>
    </row>
    <row r="303" spans="1:21" s="276" customFormat="1" ht="12.6" customHeight="1" x14ac:dyDescent="0.25">
      <c r="A303" s="45" t="s">
        <v>79</v>
      </c>
      <c r="B303" s="272" t="s">
        <v>24</v>
      </c>
      <c r="C303" s="273">
        <v>47</v>
      </c>
      <c r="D303" s="274">
        <v>6</v>
      </c>
      <c r="E303" s="274">
        <v>10</v>
      </c>
      <c r="F303" s="274" t="s">
        <v>186</v>
      </c>
      <c r="G303" s="274">
        <v>43</v>
      </c>
      <c r="H303" s="275" t="s">
        <v>508</v>
      </c>
      <c r="J303" s="269"/>
      <c r="K303" s="269"/>
      <c r="L303" s="269"/>
      <c r="M303" s="269"/>
      <c r="N303" s="269"/>
      <c r="O303" s="270"/>
      <c r="P303" s="250"/>
      <c r="Q303" s="250"/>
      <c r="R303" s="250"/>
      <c r="S303" s="250"/>
      <c r="T303" s="250"/>
      <c r="U303" s="250"/>
    </row>
    <row r="304" spans="1:21" s="276" customFormat="1" ht="12.6" customHeight="1" x14ac:dyDescent="0.25">
      <c r="A304" s="48"/>
      <c r="B304" s="277" t="s">
        <v>25</v>
      </c>
      <c r="C304" s="278">
        <v>43</v>
      </c>
      <c r="D304" s="279">
        <v>8</v>
      </c>
      <c r="E304" s="279">
        <v>6</v>
      </c>
      <c r="F304" s="279" t="s">
        <v>583</v>
      </c>
      <c r="G304" s="279">
        <v>45</v>
      </c>
      <c r="H304" s="280" t="s">
        <v>584</v>
      </c>
      <c r="J304" s="269"/>
      <c r="K304" s="269"/>
      <c r="L304" s="269"/>
      <c r="M304" s="269"/>
      <c r="N304" s="269"/>
      <c r="O304" s="270"/>
      <c r="P304" s="250"/>
      <c r="Q304" s="250"/>
      <c r="R304" s="250"/>
      <c r="S304" s="250"/>
      <c r="T304" s="250"/>
      <c r="U304" s="250"/>
    </row>
    <row r="305" spans="1:21" s="276" customFormat="1" ht="12.6" customHeight="1" x14ac:dyDescent="0.25">
      <c r="A305" s="48"/>
      <c r="B305" s="277" t="s">
        <v>26</v>
      </c>
      <c r="C305" s="278">
        <v>45</v>
      </c>
      <c r="D305" s="279">
        <v>5</v>
      </c>
      <c r="E305" s="279">
        <v>11</v>
      </c>
      <c r="F305" s="279" t="s">
        <v>585</v>
      </c>
      <c r="G305" s="279">
        <v>39</v>
      </c>
      <c r="H305" s="280" t="s">
        <v>586</v>
      </c>
      <c r="J305" s="269"/>
      <c r="K305" s="269"/>
      <c r="L305" s="269"/>
      <c r="M305" s="269"/>
      <c r="N305" s="269"/>
      <c r="O305" s="270"/>
      <c r="P305" s="250"/>
      <c r="Q305" s="250"/>
      <c r="R305" s="250"/>
      <c r="S305" s="250"/>
      <c r="T305" s="250"/>
      <c r="U305" s="250"/>
    </row>
    <row r="306" spans="1:21" s="276" customFormat="1" ht="12.6" customHeight="1" x14ac:dyDescent="0.25">
      <c r="A306" s="48"/>
      <c r="B306" s="277" t="s">
        <v>112</v>
      </c>
      <c r="C306" s="278">
        <v>39</v>
      </c>
      <c r="D306" s="279">
        <v>9</v>
      </c>
      <c r="E306" s="279">
        <v>3</v>
      </c>
      <c r="F306" s="279" t="s">
        <v>587</v>
      </c>
      <c r="G306" s="279">
        <v>45</v>
      </c>
      <c r="H306" s="280" t="s">
        <v>588</v>
      </c>
      <c r="J306" s="269"/>
      <c r="K306" s="269"/>
      <c r="L306" s="269"/>
      <c r="M306" s="269"/>
      <c r="N306" s="269"/>
      <c r="O306" s="270"/>
      <c r="P306" s="250"/>
      <c r="Q306" s="250"/>
      <c r="R306" s="250"/>
      <c r="S306" s="250"/>
      <c r="T306" s="250"/>
      <c r="U306" s="250"/>
    </row>
    <row r="307" spans="1:21" s="276" customFormat="1" ht="12.6" customHeight="1" x14ac:dyDescent="0.25">
      <c r="A307" s="48"/>
      <c r="B307" s="277" t="s">
        <v>113</v>
      </c>
      <c r="C307" s="278">
        <v>42</v>
      </c>
      <c r="D307" s="279">
        <v>11</v>
      </c>
      <c r="E307" s="279">
        <v>7</v>
      </c>
      <c r="F307" s="279" t="s">
        <v>589</v>
      </c>
      <c r="G307" s="279">
        <v>46</v>
      </c>
      <c r="H307" s="280" t="s">
        <v>590</v>
      </c>
      <c r="J307" s="269"/>
      <c r="K307" s="269"/>
      <c r="L307" s="269"/>
      <c r="M307" s="269"/>
      <c r="N307" s="269"/>
      <c r="O307" s="270"/>
      <c r="P307" s="250"/>
      <c r="Q307" s="250"/>
      <c r="R307" s="250"/>
      <c r="S307" s="250"/>
      <c r="T307" s="250"/>
      <c r="U307" s="250"/>
    </row>
    <row r="308" spans="1:21" s="276" customFormat="1" ht="12.6" customHeight="1" x14ac:dyDescent="0.25">
      <c r="A308" s="45" t="s">
        <v>80</v>
      </c>
      <c r="B308" s="272" t="s">
        <v>24</v>
      </c>
      <c r="C308" s="273">
        <v>246</v>
      </c>
      <c r="D308" s="274">
        <v>60</v>
      </c>
      <c r="E308" s="274">
        <v>54</v>
      </c>
      <c r="F308" s="274" t="s">
        <v>362</v>
      </c>
      <c r="G308" s="274">
        <v>252</v>
      </c>
      <c r="H308" s="275" t="s">
        <v>212</v>
      </c>
      <c r="J308" s="269"/>
      <c r="K308" s="269"/>
      <c r="L308" s="269"/>
      <c r="M308" s="269"/>
      <c r="N308" s="269"/>
      <c r="O308" s="270"/>
      <c r="P308" s="250"/>
      <c r="Q308" s="250"/>
      <c r="R308" s="250"/>
      <c r="S308" s="250"/>
      <c r="T308" s="250"/>
      <c r="U308" s="250"/>
    </row>
    <row r="309" spans="1:21" s="276" customFormat="1" ht="12.6" customHeight="1" x14ac:dyDescent="0.25">
      <c r="A309" s="48"/>
      <c r="B309" s="277" t="s">
        <v>25</v>
      </c>
      <c r="C309" s="278">
        <v>248</v>
      </c>
      <c r="D309" s="279">
        <v>97</v>
      </c>
      <c r="E309" s="279">
        <v>47</v>
      </c>
      <c r="F309" s="279" t="s">
        <v>576</v>
      </c>
      <c r="G309" s="279">
        <v>298</v>
      </c>
      <c r="H309" s="280" t="s">
        <v>522</v>
      </c>
      <c r="J309" s="269"/>
      <c r="K309" s="269"/>
      <c r="L309" s="269"/>
      <c r="M309" s="269"/>
      <c r="N309" s="269"/>
      <c r="O309" s="270"/>
      <c r="P309" s="250"/>
      <c r="Q309" s="250"/>
      <c r="R309" s="250"/>
      <c r="S309" s="250"/>
      <c r="T309" s="250"/>
      <c r="U309" s="250"/>
    </row>
    <row r="310" spans="1:21" s="276" customFormat="1" ht="12.6" customHeight="1" x14ac:dyDescent="0.25">
      <c r="A310" s="48"/>
      <c r="B310" s="277" t="s">
        <v>26</v>
      </c>
      <c r="C310" s="278">
        <v>288</v>
      </c>
      <c r="D310" s="279">
        <v>45</v>
      </c>
      <c r="E310" s="279">
        <v>85</v>
      </c>
      <c r="F310" s="279" t="s">
        <v>591</v>
      </c>
      <c r="G310" s="279">
        <v>248</v>
      </c>
      <c r="H310" s="280" t="s">
        <v>592</v>
      </c>
      <c r="J310" s="269"/>
      <c r="K310" s="269"/>
      <c r="L310" s="269"/>
      <c r="M310" s="269"/>
      <c r="N310" s="269"/>
      <c r="O310" s="270"/>
      <c r="P310" s="250"/>
      <c r="Q310" s="250"/>
      <c r="R310" s="250"/>
      <c r="S310" s="250"/>
      <c r="T310" s="250"/>
      <c r="U310" s="250"/>
    </row>
    <row r="311" spans="1:21" s="276" customFormat="1" ht="12.6" customHeight="1" x14ac:dyDescent="0.25">
      <c r="A311" s="48"/>
      <c r="B311" s="277" t="s">
        <v>112</v>
      </c>
      <c r="C311" s="278">
        <v>267</v>
      </c>
      <c r="D311" s="279">
        <v>35</v>
      </c>
      <c r="E311" s="279">
        <v>36</v>
      </c>
      <c r="F311" s="279" t="s">
        <v>575</v>
      </c>
      <c r="G311" s="279">
        <v>266</v>
      </c>
      <c r="H311" s="280" t="s">
        <v>593</v>
      </c>
      <c r="J311" s="269"/>
      <c r="K311" s="269"/>
      <c r="L311" s="269"/>
      <c r="M311" s="269"/>
      <c r="N311" s="269"/>
      <c r="O311" s="270"/>
      <c r="P311" s="250"/>
      <c r="Q311" s="250"/>
      <c r="R311" s="250"/>
      <c r="S311" s="250"/>
      <c r="T311" s="250"/>
      <c r="U311" s="250"/>
    </row>
    <row r="312" spans="1:21" s="276" customFormat="1" ht="12.6" customHeight="1" x14ac:dyDescent="0.25">
      <c r="A312" s="48"/>
      <c r="B312" s="277" t="s">
        <v>113</v>
      </c>
      <c r="C312" s="278">
        <v>262</v>
      </c>
      <c r="D312" s="279">
        <v>79</v>
      </c>
      <c r="E312" s="279">
        <v>48</v>
      </c>
      <c r="F312" s="279" t="s">
        <v>594</v>
      </c>
      <c r="G312" s="279">
        <v>293</v>
      </c>
      <c r="H312" s="280" t="s">
        <v>595</v>
      </c>
      <c r="J312" s="269"/>
      <c r="K312" s="269"/>
      <c r="L312" s="269"/>
      <c r="M312" s="269"/>
      <c r="N312" s="269"/>
      <c r="O312" s="270"/>
      <c r="P312" s="250"/>
      <c r="Q312" s="250"/>
      <c r="R312" s="250"/>
      <c r="S312" s="250"/>
      <c r="T312" s="250"/>
      <c r="U312" s="250"/>
    </row>
    <row r="313" spans="1:21" s="276" customFormat="1" ht="12.6" customHeight="1" x14ac:dyDescent="0.25">
      <c r="A313" s="45" t="s">
        <v>81</v>
      </c>
      <c r="B313" s="272" t="s">
        <v>24</v>
      </c>
      <c r="C313" s="273">
        <v>595</v>
      </c>
      <c r="D313" s="274">
        <v>183</v>
      </c>
      <c r="E313" s="274">
        <v>146</v>
      </c>
      <c r="F313" s="274" t="s">
        <v>541</v>
      </c>
      <c r="G313" s="274">
        <v>632</v>
      </c>
      <c r="H313" s="275" t="s">
        <v>226</v>
      </c>
      <c r="J313" s="269"/>
      <c r="K313" s="269"/>
      <c r="L313" s="269"/>
      <c r="M313" s="269"/>
      <c r="N313" s="269"/>
      <c r="O313" s="270"/>
      <c r="P313" s="250"/>
      <c r="Q313" s="250"/>
      <c r="R313" s="250"/>
      <c r="S313" s="250"/>
      <c r="T313" s="250"/>
      <c r="U313" s="250"/>
    </row>
    <row r="314" spans="1:21" s="276" customFormat="1" ht="12.6" customHeight="1" x14ac:dyDescent="0.25">
      <c r="A314" s="48"/>
      <c r="B314" s="277" t="s">
        <v>25</v>
      </c>
      <c r="C314" s="278">
        <v>605</v>
      </c>
      <c r="D314" s="279">
        <v>155</v>
      </c>
      <c r="E314" s="279">
        <v>205</v>
      </c>
      <c r="F314" s="279" t="s">
        <v>215</v>
      </c>
      <c r="G314" s="279">
        <v>555</v>
      </c>
      <c r="H314" s="280" t="s">
        <v>596</v>
      </c>
      <c r="J314" s="269"/>
      <c r="K314" s="269"/>
      <c r="L314" s="269"/>
      <c r="M314" s="269"/>
      <c r="N314" s="269"/>
      <c r="O314" s="270"/>
      <c r="P314" s="250"/>
      <c r="Q314" s="250"/>
      <c r="R314" s="250"/>
      <c r="S314" s="250"/>
      <c r="T314" s="250"/>
      <c r="U314" s="250"/>
    </row>
    <row r="315" spans="1:21" s="276" customFormat="1" ht="12.6" customHeight="1" x14ac:dyDescent="0.25">
      <c r="A315" s="48"/>
      <c r="B315" s="277" t="s">
        <v>26</v>
      </c>
      <c r="C315" s="278">
        <v>535</v>
      </c>
      <c r="D315" s="279">
        <v>120</v>
      </c>
      <c r="E315" s="279">
        <v>203</v>
      </c>
      <c r="F315" s="279" t="s">
        <v>501</v>
      </c>
      <c r="G315" s="279">
        <v>452</v>
      </c>
      <c r="H315" s="280" t="s">
        <v>597</v>
      </c>
      <c r="J315" s="269"/>
      <c r="K315" s="269"/>
      <c r="L315" s="269"/>
      <c r="M315" s="269"/>
      <c r="N315" s="269"/>
      <c r="O315" s="270"/>
      <c r="P315" s="250"/>
      <c r="Q315" s="250"/>
      <c r="R315" s="250"/>
      <c r="S315" s="250"/>
      <c r="T315" s="250"/>
      <c r="U315" s="250"/>
    </row>
    <row r="316" spans="1:21" s="276" customFormat="1" ht="12.6" customHeight="1" x14ac:dyDescent="0.25">
      <c r="A316" s="48"/>
      <c r="B316" s="277" t="s">
        <v>112</v>
      </c>
      <c r="C316" s="278">
        <v>450</v>
      </c>
      <c r="D316" s="279">
        <v>181</v>
      </c>
      <c r="E316" s="279">
        <v>92</v>
      </c>
      <c r="F316" s="279" t="s">
        <v>598</v>
      </c>
      <c r="G316" s="279">
        <v>539</v>
      </c>
      <c r="H316" s="280" t="s">
        <v>183</v>
      </c>
      <c r="J316" s="269"/>
      <c r="K316" s="269"/>
      <c r="L316" s="269"/>
      <c r="M316" s="269"/>
      <c r="N316" s="269"/>
      <c r="O316" s="270"/>
      <c r="P316" s="250"/>
      <c r="Q316" s="250"/>
      <c r="R316" s="250"/>
      <c r="S316" s="250"/>
      <c r="T316" s="250"/>
      <c r="U316" s="250"/>
    </row>
    <row r="317" spans="1:21" s="276" customFormat="1" ht="12.6" customHeight="1" x14ac:dyDescent="0.25">
      <c r="A317" s="48"/>
      <c r="B317" s="277" t="s">
        <v>113</v>
      </c>
      <c r="C317" s="278">
        <v>542</v>
      </c>
      <c r="D317" s="279">
        <v>124</v>
      </c>
      <c r="E317" s="279">
        <v>138</v>
      </c>
      <c r="F317" s="279" t="s">
        <v>599</v>
      </c>
      <c r="G317" s="279">
        <v>528</v>
      </c>
      <c r="H317" s="280" t="s">
        <v>600</v>
      </c>
      <c r="J317" s="269"/>
      <c r="K317" s="269"/>
      <c r="L317" s="269"/>
      <c r="M317" s="269"/>
      <c r="N317" s="269"/>
      <c r="O317" s="270"/>
      <c r="P317" s="250"/>
      <c r="Q317" s="250"/>
      <c r="R317" s="250"/>
      <c r="S317" s="250"/>
      <c r="T317" s="250"/>
      <c r="U317" s="250"/>
    </row>
    <row r="318" spans="1:21" s="276" customFormat="1" ht="12.6" customHeight="1" x14ac:dyDescent="0.25">
      <c r="A318" s="45" t="s">
        <v>82</v>
      </c>
      <c r="B318" s="272" t="s">
        <v>24</v>
      </c>
      <c r="C318" s="273">
        <v>683</v>
      </c>
      <c r="D318" s="274">
        <v>185</v>
      </c>
      <c r="E318" s="274">
        <v>153</v>
      </c>
      <c r="F318" s="274" t="s">
        <v>568</v>
      </c>
      <c r="G318" s="274">
        <v>715</v>
      </c>
      <c r="H318" s="275" t="s">
        <v>601</v>
      </c>
      <c r="J318" s="269"/>
      <c r="K318" s="269"/>
      <c r="L318" s="269"/>
      <c r="M318" s="269"/>
      <c r="N318" s="269"/>
      <c r="O318" s="270"/>
      <c r="P318" s="250"/>
      <c r="Q318" s="250"/>
      <c r="R318" s="250"/>
      <c r="S318" s="250"/>
      <c r="T318" s="250"/>
      <c r="U318" s="250"/>
    </row>
    <row r="319" spans="1:21" s="276" customFormat="1" ht="12.6" customHeight="1" x14ac:dyDescent="0.25">
      <c r="A319" s="48"/>
      <c r="B319" s="277" t="s">
        <v>25</v>
      </c>
      <c r="C319" s="278">
        <v>715</v>
      </c>
      <c r="D319" s="279">
        <v>208</v>
      </c>
      <c r="E319" s="279">
        <v>246</v>
      </c>
      <c r="F319" s="279" t="s">
        <v>205</v>
      </c>
      <c r="G319" s="279">
        <v>677</v>
      </c>
      <c r="H319" s="280" t="s">
        <v>602</v>
      </c>
      <c r="J319" s="269"/>
      <c r="K319" s="269"/>
      <c r="L319" s="269"/>
      <c r="M319" s="269"/>
      <c r="N319" s="269"/>
      <c r="O319" s="270"/>
      <c r="P319" s="250"/>
      <c r="Q319" s="250"/>
      <c r="R319" s="250"/>
      <c r="S319" s="250"/>
      <c r="T319" s="250"/>
      <c r="U319" s="250"/>
    </row>
    <row r="320" spans="1:21" s="276" customFormat="1" ht="12.6" customHeight="1" x14ac:dyDescent="0.25">
      <c r="A320" s="48"/>
      <c r="B320" s="277" t="s">
        <v>26</v>
      </c>
      <c r="C320" s="278">
        <v>663</v>
      </c>
      <c r="D320" s="279">
        <v>122</v>
      </c>
      <c r="E320" s="279">
        <v>236</v>
      </c>
      <c r="F320" s="279" t="s">
        <v>603</v>
      </c>
      <c r="G320" s="279">
        <v>549</v>
      </c>
      <c r="H320" s="280" t="s">
        <v>604</v>
      </c>
      <c r="J320" s="269"/>
      <c r="K320" s="269"/>
      <c r="L320" s="269"/>
      <c r="M320" s="269"/>
      <c r="N320" s="269"/>
      <c r="O320" s="270"/>
      <c r="P320" s="250"/>
      <c r="Q320" s="250"/>
      <c r="R320" s="250"/>
      <c r="S320" s="250"/>
      <c r="T320" s="250"/>
      <c r="U320" s="250"/>
    </row>
    <row r="321" spans="1:21" s="276" customFormat="1" ht="12.6" customHeight="1" x14ac:dyDescent="0.25">
      <c r="A321" s="48"/>
      <c r="B321" s="277" t="s">
        <v>112</v>
      </c>
      <c r="C321" s="278">
        <v>549</v>
      </c>
      <c r="D321" s="279">
        <v>150</v>
      </c>
      <c r="E321" s="279">
        <v>180</v>
      </c>
      <c r="F321" s="279" t="s">
        <v>422</v>
      </c>
      <c r="G321" s="279">
        <v>519</v>
      </c>
      <c r="H321" s="280" t="s">
        <v>605</v>
      </c>
      <c r="J321" s="269"/>
      <c r="K321" s="269"/>
      <c r="L321" s="269"/>
      <c r="M321" s="269"/>
      <c r="N321" s="269"/>
      <c r="O321" s="270"/>
      <c r="P321" s="250"/>
      <c r="Q321" s="250"/>
      <c r="R321" s="250"/>
      <c r="S321" s="250"/>
      <c r="T321" s="250"/>
      <c r="U321" s="250"/>
    </row>
    <row r="322" spans="1:21" s="276" customFormat="1" ht="12.6" customHeight="1" x14ac:dyDescent="0.25">
      <c r="A322" s="48"/>
      <c r="B322" s="277" t="s">
        <v>113</v>
      </c>
      <c r="C322" s="278">
        <v>519</v>
      </c>
      <c r="D322" s="279">
        <v>292</v>
      </c>
      <c r="E322" s="279">
        <v>78</v>
      </c>
      <c r="F322" s="279" t="s">
        <v>606</v>
      </c>
      <c r="G322" s="279">
        <v>733</v>
      </c>
      <c r="H322" s="280" t="s">
        <v>607</v>
      </c>
      <c r="J322" s="269"/>
      <c r="K322" s="269"/>
      <c r="L322" s="269"/>
      <c r="M322" s="269"/>
      <c r="N322" s="269"/>
      <c r="O322" s="270"/>
      <c r="P322" s="250"/>
      <c r="Q322" s="250"/>
      <c r="R322" s="250"/>
      <c r="S322" s="250"/>
      <c r="T322" s="250"/>
      <c r="U322" s="250"/>
    </row>
    <row r="323" spans="1:21" s="276" customFormat="1" ht="12.6" customHeight="1" x14ac:dyDescent="0.25">
      <c r="A323" s="45" t="s">
        <v>83</v>
      </c>
      <c r="B323" s="272" t="s">
        <v>24</v>
      </c>
      <c r="C323" s="273">
        <v>337</v>
      </c>
      <c r="D323" s="274">
        <v>92</v>
      </c>
      <c r="E323" s="274">
        <v>47</v>
      </c>
      <c r="F323" s="274" t="s">
        <v>608</v>
      </c>
      <c r="G323" s="274">
        <v>382</v>
      </c>
      <c r="H323" s="275" t="s">
        <v>321</v>
      </c>
      <c r="J323" s="269"/>
      <c r="K323" s="269"/>
      <c r="L323" s="269"/>
      <c r="M323" s="269"/>
      <c r="N323" s="269"/>
      <c r="O323" s="270"/>
      <c r="P323" s="250"/>
      <c r="Q323" s="250"/>
      <c r="R323" s="250"/>
      <c r="S323" s="250"/>
      <c r="T323" s="250"/>
      <c r="U323" s="250"/>
    </row>
    <row r="324" spans="1:21" s="276" customFormat="1" ht="12.6" customHeight="1" x14ac:dyDescent="0.25">
      <c r="A324" s="48"/>
      <c r="B324" s="277" t="s">
        <v>25</v>
      </c>
      <c r="C324" s="278">
        <v>384</v>
      </c>
      <c r="D324" s="279">
        <v>62</v>
      </c>
      <c r="E324" s="279">
        <v>125</v>
      </c>
      <c r="F324" s="279" t="s">
        <v>539</v>
      </c>
      <c r="G324" s="279">
        <v>321</v>
      </c>
      <c r="H324" s="280" t="s">
        <v>609</v>
      </c>
      <c r="J324" s="269"/>
      <c r="K324" s="269"/>
      <c r="L324" s="269"/>
      <c r="M324" s="269"/>
      <c r="N324" s="269"/>
      <c r="O324" s="270"/>
      <c r="P324" s="250"/>
      <c r="Q324" s="250"/>
      <c r="R324" s="250"/>
      <c r="S324" s="250"/>
      <c r="T324" s="250"/>
      <c r="U324" s="250"/>
    </row>
    <row r="325" spans="1:21" s="276" customFormat="1" ht="12.6" customHeight="1" x14ac:dyDescent="0.25">
      <c r="A325" s="48"/>
      <c r="B325" s="277" t="s">
        <v>26</v>
      </c>
      <c r="C325" s="278">
        <v>320</v>
      </c>
      <c r="D325" s="279">
        <v>47</v>
      </c>
      <c r="E325" s="279">
        <v>63</v>
      </c>
      <c r="F325" s="279" t="s">
        <v>207</v>
      </c>
      <c r="G325" s="279">
        <v>304</v>
      </c>
      <c r="H325" s="280" t="s">
        <v>294</v>
      </c>
      <c r="J325" s="269"/>
      <c r="K325" s="269"/>
      <c r="L325" s="269"/>
      <c r="M325" s="269"/>
      <c r="N325" s="269"/>
      <c r="O325" s="270"/>
      <c r="P325" s="250"/>
      <c r="Q325" s="250"/>
      <c r="R325" s="250"/>
      <c r="S325" s="250"/>
      <c r="T325" s="250"/>
      <c r="U325" s="250"/>
    </row>
    <row r="326" spans="1:21" s="276" customFormat="1" ht="12.6" customHeight="1" x14ac:dyDescent="0.25">
      <c r="A326" s="48"/>
      <c r="B326" s="277" t="s">
        <v>112</v>
      </c>
      <c r="C326" s="278">
        <v>299</v>
      </c>
      <c r="D326" s="279">
        <v>74</v>
      </c>
      <c r="E326" s="279">
        <v>56</v>
      </c>
      <c r="F326" s="279" t="s">
        <v>229</v>
      </c>
      <c r="G326" s="279">
        <v>317</v>
      </c>
      <c r="H326" s="280" t="s">
        <v>610</v>
      </c>
      <c r="J326" s="269"/>
      <c r="K326" s="269"/>
      <c r="L326" s="269"/>
      <c r="M326" s="269"/>
      <c r="N326" s="269"/>
      <c r="O326" s="270"/>
      <c r="P326" s="250"/>
      <c r="Q326" s="250"/>
      <c r="R326" s="250"/>
      <c r="S326" s="250"/>
      <c r="T326" s="250"/>
      <c r="U326" s="250"/>
    </row>
    <row r="327" spans="1:21" s="276" customFormat="1" ht="12.6" customHeight="1" x14ac:dyDescent="0.25">
      <c r="A327" s="48"/>
      <c r="B327" s="277" t="s">
        <v>113</v>
      </c>
      <c r="C327" s="278">
        <v>313</v>
      </c>
      <c r="D327" s="279">
        <v>113</v>
      </c>
      <c r="E327" s="279">
        <v>72</v>
      </c>
      <c r="F327" s="279" t="s">
        <v>606</v>
      </c>
      <c r="G327" s="279">
        <v>354</v>
      </c>
      <c r="H327" s="280" t="s">
        <v>506</v>
      </c>
      <c r="J327" s="269"/>
      <c r="K327" s="269"/>
      <c r="L327" s="269"/>
      <c r="M327" s="269"/>
      <c r="N327" s="269"/>
      <c r="O327" s="270"/>
      <c r="P327" s="250"/>
      <c r="Q327" s="250"/>
      <c r="R327" s="250"/>
      <c r="S327" s="250"/>
      <c r="T327" s="250"/>
      <c r="U327" s="250"/>
    </row>
    <row r="328" spans="1:21" s="276" customFormat="1" ht="12.6" customHeight="1" x14ac:dyDescent="0.25">
      <c r="A328" s="45" t="s">
        <v>84</v>
      </c>
      <c r="B328" s="272" t="s">
        <v>24</v>
      </c>
      <c r="C328" s="273">
        <v>404</v>
      </c>
      <c r="D328" s="274">
        <v>86</v>
      </c>
      <c r="E328" s="274">
        <v>63</v>
      </c>
      <c r="F328" s="274" t="s">
        <v>564</v>
      </c>
      <c r="G328" s="274">
        <v>427</v>
      </c>
      <c r="H328" s="275" t="s">
        <v>294</v>
      </c>
      <c r="J328" s="269"/>
      <c r="K328" s="269"/>
      <c r="L328" s="269"/>
      <c r="M328" s="269"/>
      <c r="N328" s="269"/>
      <c r="O328" s="270"/>
      <c r="P328" s="250"/>
      <c r="Q328" s="250"/>
      <c r="R328" s="250"/>
      <c r="S328" s="250"/>
      <c r="T328" s="250"/>
      <c r="U328" s="250"/>
    </row>
    <row r="329" spans="1:21" s="276" customFormat="1" ht="12.6" customHeight="1" x14ac:dyDescent="0.25">
      <c r="A329" s="48"/>
      <c r="B329" s="277" t="s">
        <v>25</v>
      </c>
      <c r="C329" s="278">
        <v>425</v>
      </c>
      <c r="D329" s="279">
        <v>88</v>
      </c>
      <c r="E329" s="279">
        <v>55</v>
      </c>
      <c r="F329" s="279" t="s">
        <v>611</v>
      </c>
      <c r="G329" s="279">
        <v>458</v>
      </c>
      <c r="H329" s="280" t="s">
        <v>305</v>
      </c>
      <c r="J329" s="269"/>
      <c r="K329" s="269"/>
      <c r="L329" s="269"/>
      <c r="M329" s="269"/>
      <c r="N329" s="269"/>
      <c r="O329" s="270"/>
      <c r="P329" s="250"/>
      <c r="Q329" s="250"/>
      <c r="R329" s="250"/>
      <c r="S329" s="250"/>
      <c r="T329" s="250"/>
      <c r="U329" s="250"/>
    </row>
    <row r="330" spans="1:21" s="276" customFormat="1" ht="12.6" customHeight="1" x14ac:dyDescent="0.25">
      <c r="A330" s="48"/>
      <c r="B330" s="277" t="s">
        <v>26</v>
      </c>
      <c r="C330" s="278">
        <v>330</v>
      </c>
      <c r="D330" s="279">
        <v>75</v>
      </c>
      <c r="E330" s="279">
        <v>48</v>
      </c>
      <c r="F330" s="279" t="s">
        <v>612</v>
      </c>
      <c r="G330" s="279">
        <v>357</v>
      </c>
      <c r="H330" s="280" t="s">
        <v>571</v>
      </c>
      <c r="J330" s="269"/>
      <c r="K330" s="269"/>
      <c r="L330" s="269"/>
      <c r="M330" s="269"/>
      <c r="N330" s="269"/>
      <c r="O330" s="270"/>
      <c r="P330" s="250"/>
      <c r="Q330" s="250"/>
      <c r="R330" s="250"/>
      <c r="S330" s="250"/>
      <c r="T330" s="250"/>
      <c r="U330" s="250"/>
    </row>
    <row r="331" spans="1:21" s="276" customFormat="1" ht="12.6" customHeight="1" x14ac:dyDescent="0.25">
      <c r="A331" s="48"/>
      <c r="B331" s="277" t="s">
        <v>112</v>
      </c>
      <c r="C331" s="278">
        <v>356</v>
      </c>
      <c r="D331" s="279">
        <v>83</v>
      </c>
      <c r="E331" s="279">
        <v>66</v>
      </c>
      <c r="F331" s="279" t="s">
        <v>598</v>
      </c>
      <c r="G331" s="279">
        <v>373</v>
      </c>
      <c r="H331" s="280" t="s">
        <v>613</v>
      </c>
      <c r="J331" s="269"/>
      <c r="K331" s="269"/>
      <c r="L331" s="269"/>
      <c r="M331" s="269"/>
      <c r="N331" s="269"/>
      <c r="O331" s="270"/>
      <c r="P331" s="250"/>
      <c r="Q331" s="250"/>
      <c r="R331" s="250"/>
      <c r="S331" s="250"/>
      <c r="T331" s="250"/>
      <c r="U331" s="250"/>
    </row>
    <row r="332" spans="1:21" s="276" customFormat="1" ht="12.6" customHeight="1" x14ac:dyDescent="0.25">
      <c r="A332" s="48"/>
      <c r="B332" s="277" t="s">
        <v>113</v>
      </c>
      <c r="C332" s="278">
        <v>367</v>
      </c>
      <c r="D332" s="279">
        <v>53</v>
      </c>
      <c r="E332" s="279">
        <v>68</v>
      </c>
      <c r="F332" s="279" t="s">
        <v>614</v>
      </c>
      <c r="G332" s="279">
        <v>352</v>
      </c>
      <c r="H332" s="280" t="s">
        <v>473</v>
      </c>
      <c r="J332" s="269"/>
      <c r="K332" s="269"/>
      <c r="L332" s="269"/>
      <c r="M332" s="269"/>
      <c r="N332" s="269"/>
      <c r="O332" s="270"/>
      <c r="P332" s="250"/>
      <c r="Q332" s="250"/>
      <c r="R332" s="250"/>
      <c r="S332" s="250"/>
      <c r="T332" s="250"/>
      <c r="U332" s="250"/>
    </row>
    <row r="333" spans="1:21" s="250" customFormat="1" ht="12.6" customHeight="1" collapsed="1" x14ac:dyDescent="0.25">
      <c r="A333" s="25" t="s">
        <v>9</v>
      </c>
      <c r="B333" s="282" t="s">
        <v>24</v>
      </c>
      <c r="C333" s="283">
        <v>14591</v>
      </c>
      <c r="D333" s="284">
        <v>3980</v>
      </c>
      <c r="E333" s="284">
        <v>3330</v>
      </c>
      <c r="F333" s="284" t="s">
        <v>615</v>
      </c>
      <c r="G333" s="284">
        <v>15241</v>
      </c>
      <c r="H333" s="285" t="s">
        <v>616</v>
      </c>
      <c r="J333" s="251"/>
      <c r="K333" s="251"/>
      <c r="L333" s="251"/>
      <c r="M333" s="251"/>
      <c r="N333" s="251"/>
      <c r="O333" s="252"/>
    </row>
    <row r="334" spans="1:21" s="250" customFormat="1" ht="12.6" customHeight="1" x14ac:dyDescent="0.25">
      <c r="A334" s="30"/>
      <c r="B334" s="263" t="s">
        <v>25</v>
      </c>
      <c r="C334" s="264">
        <v>15216</v>
      </c>
      <c r="D334" s="265">
        <v>3709</v>
      </c>
      <c r="E334" s="265">
        <v>3327</v>
      </c>
      <c r="F334" s="265" t="s">
        <v>617</v>
      </c>
      <c r="G334" s="265">
        <v>15598</v>
      </c>
      <c r="H334" s="266" t="s">
        <v>403</v>
      </c>
      <c r="J334" s="251"/>
      <c r="K334" s="251"/>
      <c r="L334" s="251"/>
      <c r="M334" s="251"/>
      <c r="N334" s="251"/>
      <c r="O334" s="252"/>
    </row>
    <row r="335" spans="1:21" s="250" customFormat="1" ht="12.6" customHeight="1" x14ac:dyDescent="0.25">
      <c r="A335" s="35"/>
      <c r="B335" s="263" t="s">
        <v>26</v>
      </c>
      <c r="C335" s="264">
        <v>15390</v>
      </c>
      <c r="D335" s="265">
        <v>4195</v>
      </c>
      <c r="E335" s="265">
        <v>4063</v>
      </c>
      <c r="F335" s="265" t="s">
        <v>618</v>
      </c>
      <c r="G335" s="265">
        <v>15522</v>
      </c>
      <c r="H335" s="266" t="s">
        <v>532</v>
      </c>
      <c r="J335" s="251"/>
      <c r="K335" s="251"/>
      <c r="L335" s="251"/>
      <c r="M335" s="251"/>
      <c r="N335" s="251"/>
      <c r="O335" s="252"/>
    </row>
    <row r="336" spans="1:21" s="250" customFormat="1" ht="12.6" customHeight="1" x14ac:dyDescent="0.25">
      <c r="A336" s="30"/>
      <c r="B336" s="263" t="s">
        <v>112</v>
      </c>
      <c r="C336" s="264">
        <v>15482</v>
      </c>
      <c r="D336" s="265">
        <v>4140</v>
      </c>
      <c r="E336" s="265">
        <v>4054</v>
      </c>
      <c r="F336" s="265" t="s">
        <v>619</v>
      </c>
      <c r="G336" s="265">
        <v>15568</v>
      </c>
      <c r="H336" s="266" t="s">
        <v>340</v>
      </c>
      <c r="J336" s="251"/>
      <c r="K336" s="251"/>
      <c r="L336" s="251"/>
      <c r="M336" s="251"/>
      <c r="N336" s="251"/>
      <c r="O336" s="252"/>
    </row>
    <row r="337" spans="1:21" s="250" customFormat="1" ht="12.6" customHeight="1" x14ac:dyDescent="0.25">
      <c r="A337" s="37"/>
      <c r="B337" s="263" t="s">
        <v>113</v>
      </c>
      <c r="C337" s="264">
        <v>15512</v>
      </c>
      <c r="D337" s="265">
        <v>4342</v>
      </c>
      <c r="E337" s="265">
        <v>3950</v>
      </c>
      <c r="F337" s="265" t="s">
        <v>620</v>
      </c>
      <c r="G337" s="265">
        <v>15904</v>
      </c>
      <c r="H337" s="266" t="s">
        <v>621</v>
      </c>
      <c r="J337" s="251"/>
      <c r="K337" s="251"/>
      <c r="L337" s="251"/>
      <c r="M337" s="251"/>
      <c r="N337" s="251"/>
      <c r="O337" s="252"/>
    </row>
    <row r="338" spans="1:21" s="250" customFormat="1" ht="12.6" customHeight="1" x14ac:dyDescent="0.25">
      <c r="A338" s="446" t="s">
        <v>10</v>
      </c>
      <c r="B338" s="268" t="s">
        <v>24</v>
      </c>
      <c r="C338" s="458">
        <v>7862</v>
      </c>
      <c r="D338" s="459">
        <v>2283</v>
      </c>
      <c r="E338" s="459">
        <v>1873</v>
      </c>
      <c r="F338" s="459" t="s">
        <v>622</v>
      </c>
      <c r="G338" s="459">
        <v>8272</v>
      </c>
      <c r="H338" s="461" t="s">
        <v>623</v>
      </c>
      <c r="J338" s="269"/>
      <c r="K338" s="269"/>
      <c r="L338" s="269"/>
      <c r="M338" s="269"/>
      <c r="N338" s="269"/>
      <c r="O338" s="270"/>
    </row>
    <row r="339" spans="1:21" s="250" customFormat="1" ht="12.6" customHeight="1" x14ac:dyDescent="0.25">
      <c r="A339" s="451"/>
      <c r="B339" s="271" t="s">
        <v>25</v>
      </c>
      <c r="C339" s="462">
        <v>8275</v>
      </c>
      <c r="D339" s="463">
        <v>2112</v>
      </c>
      <c r="E339" s="463">
        <v>1784</v>
      </c>
      <c r="F339" s="463" t="s">
        <v>624</v>
      </c>
      <c r="G339" s="463">
        <v>8603</v>
      </c>
      <c r="H339" s="464" t="s">
        <v>625</v>
      </c>
      <c r="J339" s="269"/>
      <c r="K339" s="269"/>
      <c r="L339" s="269"/>
      <c r="M339" s="269"/>
      <c r="N339" s="269"/>
      <c r="O339" s="270"/>
    </row>
    <row r="340" spans="1:21" s="250" customFormat="1" ht="12.6" customHeight="1" x14ac:dyDescent="0.25">
      <c r="A340" s="451"/>
      <c r="B340" s="271" t="s">
        <v>26</v>
      </c>
      <c r="C340" s="462">
        <v>8476</v>
      </c>
      <c r="D340" s="463">
        <v>2523</v>
      </c>
      <c r="E340" s="463">
        <v>2099</v>
      </c>
      <c r="F340" s="463" t="s">
        <v>626</v>
      </c>
      <c r="G340" s="463">
        <v>8900</v>
      </c>
      <c r="H340" s="464" t="s">
        <v>355</v>
      </c>
      <c r="J340" s="269"/>
      <c r="K340" s="269"/>
      <c r="L340" s="269"/>
      <c r="M340" s="269"/>
      <c r="N340" s="269"/>
      <c r="O340" s="270"/>
    </row>
    <row r="341" spans="1:21" s="250" customFormat="1" ht="12.6" customHeight="1" x14ac:dyDescent="0.25">
      <c r="A341" s="451"/>
      <c r="B341" s="271" t="s">
        <v>112</v>
      </c>
      <c r="C341" s="462">
        <v>8816</v>
      </c>
      <c r="D341" s="463">
        <v>2638</v>
      </c>
      <c r="E341" s="463">
        <v>2406</v>
      </c>
      <c r="F341" s="463" t="s">
        <v>627</v>
      </c>
      <c r="G341" s="463">
        <v>9048</v>
      </c>
      <c r="H341" s="464" t="s">
        <v>628</v>
      </c>
      <c r="J341" s="269"/>
      <c r="K341" s="269"/>
      <c r="L341" s="269"/>
      <c r="M341" s="269"/>
      <c r="N341" s="269"/>
      <c r="O341" s="270"/>
    </row>
    <row r="342" spans="1:21" s="250" customFormat="1" ht="12.6" customHeight="1" x14ac:dyDescent="0.25">
      <c r="A342" s="451"/>
      <c r="B342" s="271" t="s">
        <v>113</v>
      </c>
      <c r="C342" s="462">
        <v>9026</v>
      </c>
      <c r="D342" s="463">
        <v>2758</v>
      </c>
      <c r="E342" s="463">
        <v>2360</v>
      </c>
      <c r="F342" s="463" t="s">
        <v>629</v>
      </c>
      <c r="G342" s="463">
        <v>9424</v>
      </c>
      <c r="H342" s="464" t="s">
        <v>630</v>
      </c>
      <c r="J342" s="269"/>
      <c r="K342" s="269"/>
      <c r="L342" s="269"/>
      <c r="M342" s="269"/>
      <c r="N342" s="269"/>
      <c r="O342" s="270"/>
    </row>
    <row r="343" spans="1:21" s="276" customFormat="1" ht="12.6" customHeight="1" x14ac:dyDescent="0.25">
      <c r="A343" s="45" t="s">
        <v>85</v>
      </c>
      <c r="B343" s="272" t="s">
        <v>24</v>
      </c>
      <c r="C343" s="273">
        <v>514</v>
      </c>
      <c r="D343" s="274">
        <v>159</v>
      </c>
      <c r="E343" s="274">
        <v>185</v>
      </c>
      <c r="F343" s="274" t="s">
        <v>225</v>
      </c>
      <c r="G343" s="274">
        <v>488</v>
      </c>
      <c r="H343" s="275" t="s">
        <v>287</v>
      </c>
      <c r="J343" s="269"/>
      <c r="K343" s="269"/>
      <c r="L343" s="269"/>
      <c r="M343" s="269"/>
      <c r="N343" s="269"/>
      <c r="O343" s="270"/>
      <c r="P343" s="250"/>
      <c r="Q343" s="250"/>
      <c r="R343" s="250"/>
      <c r="S343" s="250"/>
      <c r="T343" s="250"/>
      <c r="U343" s="250"/>
    </row>
    <row r="344" spans="1:21" s="276" customFormat="1" ht="12.6" customHeight="1" x14ac:dyDescent="0.25">
      <c r="A344" s="48"/>
      <c r="B344" s="277" t="s">
        <v>25</v>
      </c>
      <c r="C344" s="278">
        <v>500</v>
      </c>
      <c r="D344" s="279">
        <v>160</v>
      </c>
      <c r="E344" s="279">
        <v>147</v>
      </c>
      <c r="F344" s="279" t="s">
        <v>496</v>
      </c>
      <c r="G344" s="279">
        <v>513</v>
      </c>
      <c r="H344" s="280" t="s">
        <v>631</v>
      </c>
      <c r="J344" s="269"/>
      <c r="K344" s="269"/>
      <c r="L344" s="269"/>
      <c r="M344" s="269"/>
      <c r="N344" s="269"/>
      <c r="O344" s="270"/>
      <c r="P344" s="250"/>
      <c r="Q344" s="250"/>
      <c r="R344" s="250"/>
      <c r="S344" s="250"/>
      <c r="T344" s="250"/>
      <c r="U344" s="250"/>
    </row>
    <row r="345" spans="1:21" s="276" customFormat="1" ht="12.6" customHeight="1" x14ac:dyDescent="0.25">
      <c r="A345" s="48"/>
      <c r="B345" s="277" t="s">
        <v>26</v>
      </c>
      <c r="C345" s="278">
        <v>487</v>
      </c>
      <c r="D345" s="279">
        <v>179</v>
      </c>
      <c r="E345" s="279">
        <v>168</v>
      </c>
      <c r="F345" s="279" t="s">
        <v>632</v>
      </c>
      <c r="G345" s="279">
        <v>498</v>
      </c>
      <c r="H345" s="280" t="s">
        <v>355</v>
      </c>
      <c r="J345" s="269"/>
      <c r="K345" s="269"/>
      <c r="L345" s="269"/>
      <c r="M345" s="269"/>
      <c r="N345" s="269"/>
      <c r="O345" s="270"/>
      <c r="P345" s="250"/>
      <c r="Q345" s="250"/>
      <c r="R345" s="250"/>
      <c r="S345" s="250"/>
      <c r="T345" s="250"/>
      <c r="U345" s="250"/>
    </row>
    <row r="346" spans="1:21" s="276" customFormat="1" ht="12.6" customHeight="1" x14ac:dyDescent="0.25">
      <c r="A346" s="48"/>
      <c r="B346" s="277" t="s">
        <v>112</v>
      </c>
      <c r="C346" s="278">
        <v>489</v>
      </c>
      <c r="D346" s="279">
        <v>374</v>
      </c>
      <c r="E346" s="279">
        <v>192</v>
      </c>
      <c r="F346" s="279" t="s">
        <v>633</v>
      </c>
      <c r="G346" s="279">
        <v>671</v>
      </c>
      <c r="H346" s="280" t="s">
        <v>244</v>
      </c>
      <c r="J346" s="269"/>
      <c r="K346" s="269"/>
      <c r="L346" s="269"/>
      <c r="M346" s="269"/>
      <c r="N346" s="269"/>
      <c r="O346" s="270"/>
      <c r="P346" s="250"/>
      <c r="Q346" s="250"/>
      <c r="R346" s="250"/>
      <c r="S346" s="250"/>
      <c r="T346" s="250"/>
      <c r="U346" s="250"/>
    </row>
    <row r="347" spans="1:21" s="276" customFormat="1" ht="12.6" customHeight="1" x14ac:dyDescent="0.25">
      <c r="A347" s="48"/>
      <c r="B347" s="277" t="s">
        <v>113</v>
      </c>
      <c r="C347" s="278">
        <v>641</v>
      </c>
      <c r="D347" s="279">
        <v>203</v>
      </c>
      <c r="E347" s="279">
        <v>175</v>
      </c>
      <c r="F347" s="279" t="s">
        <v>634</v>
      </c>
      <c r="G347" s="279">
        <v>669</v>
      </c>
      <c r="H347" s="280" t="s">
        <v>431</v>
      </c>
      <c r="J347" s="269"/>
      <c r="K347" s="269"/>
      <c r="L347" s="269"/>
      <c r="M347" s="269"/>
      <c r="N347" s="269"/>
      <c r="O347" s="270"/>
      <c r="P347" s="250"/>
      <c r="Q347" s="250"/>
      <c r="R347" s="250"/>
      <c r="S347" s="250"/>
      <c r="T347" s="250"/>
      <c r="U347" s="250"/>
    </row>
    <row r="348" spans="1:21" s="276" customFormat="1" ht="12.6" customHeight="1" x14ac:dyDescent="0.25">
      <c r="A348" s="45" t="s">
        <v>86</v>
      </c>
      <c r="B348" s="272" t="s">
        <v>24</v>
      </c>
      <c r="C348" s="273">
        <v>307</v>
      </c>
      <c r="D348" s="274">
        <v>93</v>
      </c>
      <c r="E348" s="274">
        <v>52</v>
      </c>
      <c r="F348" s="274" t="s">
        <v>594</v>
      </c>
      <c r="G348" s="274">
        <v>348</v>
      </c>
      <c r="H348" s="275" t="s">
        <v>621</v>
      </c>
      <c r="J348" s="269"/>
      <c r="K348" s="269"/>
      <c r="L348" s="269"/>
      <c r="M348" s="269"/>
      <c r="N348" s="269"/>
      <c r="O348" s="270"/>
      <c r="P348" s="250"/>
      <c r="Q348" s="250"/>
      <c r="R348" s="250"/>
      <c r="S348" s="250"/>
      <c r="T348" s="250"/>
      <c r="U348" s="250"/>
    </row>
    <row r="349" spans="1:21" s="276" customFormat="1" ht="12.6" customHeight="1" x14ac:dyDescent="0.25">
      <c r="A349" s="48"/>
      <c r="B349" s="277" t="s">
        <v>25</v>
      </c>
      <c r="C349" s="278">
        <v>354</v>
      </c>
      <c r="D349" s="279">
        <v>78</v>
      </c>
      <c r="E349" s="279">
        <v>54</v>
      </c>
      <c r="F349" s="279" t="s">
        <v>635</v>
      </c>
      <c r="G349" s="279">
        <v>378</v>
      </c>
      <c r="H349" s="280" t="s">
        <v>636</v>
      </c>
      <c r="J349" s="269"/>
      <c r="K349" s="269"/>
      <c r="L349" s="269"/>
      <c r="M349" s="269"/>
      <c r="N349" s="269"/>
      <c r="O349" s="270"/>
      <c r="P349" s="250"/>
      <c r="Q349" s="250"/>
      <c r="R349" s="250"/>
      <c r="S349" s="250"/>
      <c r="T349" s="250"/>
      <c r="U349" s="250"/>
    </row>
    <row r="350" spans="1:21" s="276" customFormat="1" ht="12.6" customHeight="1" x14ac:dyDescent="0.25">
      <c r="A350" s="48"/>
      <c r="B350" s="277" t="s">
        <v>26</v>
      </c>
      <c r="C350" s="278">
        <v>377</v>
      </c>
      <c r="D350" s="279">
        <v>109</v>
      </c>
      <c r="E350" s="279">
        <v>62</v>
      </c>
      <c r="F350" s="279" t="s">
        <v>637</v>
      </c>
      <c r="G350" s="279">
        <v>424</v>
      </c>
      <c r="H350" s="280" t="s">
        <v>427</v>
      </c>
      <c r="J350" s="269"/>
      <c r="K350" s="269"/>
      <c r="L350" s="269"/>
      <c r="M350" s="269"/>
      <c r="N350" s="269"/>
      <c r="O350" s="270"/>
      <c r="P350" s="250"/>
      <c r="Q350" s="250"/>
      <c r="R350" s="250"/>
      <c r="S350" s="250"/>
      <c r="T350" s="250"/>
      <c r="U350" s="250"/>
    </row>
    <row r="351" spans="1:21" s="276" customFormat="1" ht="12.6" customHeight="1" x14ac:dyDescent="0.25">
      <c r="A351" s="48"/>
      <c r="B351" s="277" t="s">
        <v>112</v>
      </c>
      <c r="C351" s="278">
        <v>419</v>
      </c>
      <c r="D351" s="279">
        <v>170</v>
      </c>
      <c r="E351" s="279">
        <v>98</v>
      </c>
      <c r="F351" s="279" t="s">
        <v>638</v>
      </c>
      <c r="G351" s="279">
        <v>491</v>
      </c>
      <c r="H351" s="280" t="s">
        <v>639</v>
      </c>
      <c r="J351" s="269"/>
      <c r="K351" s="269"/>
      <c r="L351" s="269"/>
      <c r="M351" s="269"/>
      <c r="N351" s="269"/>
      <c r="O351" s="270"/>
      <c r="P351" s="250"/>
      <c r="Q351" s="250"/>
      <c r="R351" s="250"/>
      <c r="S351" s="250"/>
      <c r="T351" s="250"/>
      <c r="U351" s="250"/>
    </row>
    <row r="352" spans="1:21" s="276" customFormat="1" ht="12.6" customHeight="1" x14ac:dyDescent="0.25">
      <c r="A352" s="48"/>
      <c r="B352" s="277" t="s">
        <v>113</v>
      </c>
      <c r="C352" s="278">
        <v>487</v>
      </c>
      <c r="D352" s="279">
        <v>144</v>
      </c>
      <c r="E352" s="279">
        <v>92</v>
      </c>
      <c r="F352" s="279" t="s">
        <v>484</v>
      </c>
      <c r="G352" s="279">
        <v>539</v>
      </c>
      <c r="H352" s="280" t="s">
        <v>421</v>
      </c>
      <c r="J352" s="269"/>
      <c r="K352" s="269"/>
      <c r="L352" s="269"/>
      <c r="M352" s="269"/>
      <c r="N352" s="269"/>
      <c r="O352" s="270"/>
      <c r="P352" s="250"/>
      <c r="Q352" s="250"/>
      <c r="R352" s="250"/>
      <c r="S352" s="250"/>
      <c r="T352" s="250"/>
      <c r="U352" s="250"/>
    </row>
    <row r="353" spans="1:21" s="276" customFormat="1" ht="12.6" customHeight="1" x14ac:dyDescent="0.25">
      <c r="A353" s="45" t="s">
        <v>87</v>
      </c>
      <c r="B353" s="272" t="s">
        <v>24</v>
      </c>
      <c r="C353" s="273">
        <v>944</v>
      </c>
      <c r="D353" s="274">
        <v>253</v>
      </c>
      <c r="E353" s="274">
        <v>132</v>
      </c>
      <c r="F353" s="274" t="s">
        <v>350</v>
      </c>
      <c r="G353" s="274">
        <v>1065</v>
      </c>
      <c r="H353" s="275" t="s">
        <v>640</v>
      </c>
      <c r="J353" s="269"/>
      <c r="K353" s="269"/>
      <c r="L353" s="269"/>
      <c r="M353" s="269"/>
      <c r="N353" s="269"/>
      <c r="O353" s="270"/>
      <c r="P353" s="250"/>
      <c r="Q353" s="250"/>
      <c r="R353" s="250"/>
      <c r="S353" s="250"/>
      <c r="T353" s="250"/>
      <c r="U353" s="250"/>
    </row>
    <row r="354" spans="1:21" s="276" customFormat="1" ht="12.6" customHeight="1" x14ac:dyDescent="0.25">
      <c r="A354" s="48"/>
      <c r="B354" s="277" t="s">
        <v>25</v>
      </c>
      <c r="C354" s="278">
        <v>1059</v>
      </c>
      <c r="D354" s="279">
        <v>235</v>
      </c>
      <c r="E354" s="279">
        <v>154</v>
      </c>
      <c r="F354" s="279" t="s">
        <v>387</v>
      </c>
      <c r="G354" s="279">
        <v>1140</v>
      </c>
      <c r="H354" s="280" t="s">
        <v>641</v>
      </c>
      <c r="J354" s="269"/>
      <c r="K354" s="269"/>
      <c r="L354" s="269"/>
      <c r="M354" s="269"/>
      <c r="N354" s="269"/>
      <c r="O354" s="270"/>
      <c r="P354" s="250"/>
      <c r="Q354" s="250"/>
      <c r="R354" s="250"/>
      <c r="S354" s="250"/>
      <c r="T354" s="250"/>
      <c r="U354" s="250"/>
    </row>
    <row r="355" spans="1:21" s="276" customFormat="1" ht="12.6" customHeight="1" x14ac:dyDescent="0.25">
      <c r="A355" s="48"/>
      <c r="B355" s="277" t="s">
        <v>26</v>
      </c>
      <c r="C355" s="278">
        <v>996</v>
      </c>
      <c r="D355" s="279">
        <v>281</v>
      </c>
      <c r="E355" s="279">
        <v>174</v>
      </c>
      <c r="F355" s="279" t="s">
        <v>365</v>
      </c>
      <c r="G355" s="279">
        <v>1103</v>
      </c>
      <c r="H355" s="280" t="s">
        <v>506</v>
      </c>
      <c r="J355" s="269"/>
      <c r="K355" s="269"/>
      <c r="L355" s="269"/>
      <c r="M355" s="269"/>
      <c r="N355" s="269"/>
      <c r="O355" s="270"/>
      <c r="P355" s="250"/>
      <c r="Q355" s="250"/>
      <c r="R355" s="250"/>
      <c r="S355" s="250"/>
      <c r="T355" s="250"/>
      <c r="U355" s="250"/>
    </row>
    <row r="356" spans="1:21" s="276" customFormat="1" ht="12.6" customHeight="1" x14ac:dyDescent="0.25">
      <c r="A356" s="48"/>
      <c r="B356" s="277" t="s">
        <v>112</v>
      </c>
      <c r="C356" s="278">
        <v>1099</v>
      </c>
      <c r="D356" s="279">
        <v>227</v>
      </c>
      <c r="E356" s="279">
        <v>201</v>
      </c>
      <c r="F356" s="279" t="s">
        <v>295</v>
      </c>
      <c r="G356" s="279">
        <v>1125</v>
      </c>
      <c r="H356" s="280" t="s">
        <v>642</v>
      </c>
      <c r="J356" s="269"/>
      <c r="K356" s="269"/>
      <c r="L356" s="269"/>
      <c r="M356" s="269"/>
      <c r="N356" s="269"/>
      <c r="O356" s="270"/>
      <c r="P356" s="250"/>
      <c r="Q356" s="250"/>
      <c r="R356" s="250"/>
      <c r="S356" s="250"/>
      <c r="T356" s="250"/>
      <c r="U356" s="250"/>
    </row>
    <row r="357" spans="1:21" s="276" customFormat="1" ht="12.6" customHeight="1" x14ac:dyDescent="0.25">
      <c r="A357" s="48"/>
      <c r="B357" s="277" t="s">
        <v>113</v>
      </c>
      <c r="C357" s="278">
        <v>1127</v>
      </c>
      <c r="D357" s="279">
        <v>204</v>
      </c>
      <c r="E357" s="279">
        <v>215</v>
      </c>
      <c r="F357" s="279" t="s">
        <v>487</v>
      </c>
      <c r="G357" s="279">
        <v>1116</v>
      </c>
      <c r="H357" s="280" t="s">
        <v>643</v>
      </c>
      <c r="J357" s="269"/>
      <c r="K357" s="269"/>
      <c r="L357" s="269"/>
      <c r="M357" s="269"/>
      <c r="N357" s="269"/>
      <c r="O357" s="270"/>
      <c r="P357" s="250"/>
      <c r="Q357" s="250"/>
      <c r="R357" s="250"/>
      <c r="S357" s="250"/>
      <c r="T357" s="250"/>
      <c r="U357" s="250"/>
    </row>
    <row r="358" spans="1:21" s="276" customFormat="1" ht="12.6" customHeight="1" x14ac:dyDescent="0.25">
      <c r="A358" s="45" t="s">
        <v>88</v>
      </c>
      <c r="B358" s="272" t="s">
        <v>24</v>
      </c>
      <c r="C358" s="273">
        <v>401</v>
      </c>
      <c r="D358" s="274">
        <v>74</v>
      </c>
      <c r="E358" s="274">
        <v>58</v>
      </c>
      <c r="F358" s="274" t="s">
        <v>637</v>
      </c>
      <c r="G358" s="274">
        <v>417</v>
      </c>
      <c r="H358" s="275" t="s">
        <v>522</v>
      </c>
      <c r="J358" s="269"/>
      <c r="K358" s="269"/>
      <c r="L358" s="269"/>
      <c r="M358" s="269"/>
      <c r="N358" s="269"/>
      <c r="O358" s="270"/>
      <c r="P358" s="250"/>
      <c r="Q358" s="250"/>
      <c r="R358" s="250"/>
      <c r="S358" s="250"/>
      <c r="T358" s="250"/>
      <c r="U358" s="250"/>
    </row>
    <row r="359" spans="1:21" s="276" customFormat="1" ht="12.6" customHeight="1" x14ac:dyDescent="0.25">
      <c r="A359" s="48"/>
      <c r="B359" s="277" t="s">
        <v>25</v>
      </c>
      <c r="C359" s="278">
        <v>419</v>
      </c>
      <c r="D359" s="279">
        <v>70</v>
      </c>
      <c r="E359" s="279">
        <v>65</v>
      </c>
      <c r="F359" s="279" t="s">
        <v>644</v>
      </c>
      <c r="G359" s="279">
        <v>424</v>
      </c>
      <c r="H359" s="280" t="s">
        <v>645</v>
      </c>
      <c r="J359" s="269"/>
      <c r="K359" s="269"/>
      <c r="L359" s="269"/>
      <c r="M359" s="269"/>
      <c r="N359" s="269"/>
      <c r="O359" s="270"/>
      <c r="P359" s="250"/>
      <c r="Q359" s="250"/>
      <c r="R359" s="250"/>
      <c r="S359" s="250"/>
      <c r="T359" s="250"/>
      <c r="U359" s="250"/>
    </row>
    <row r="360" spans="1:21" s="276" customFormat="1" ht="12.6" customHeight="1" x14ac:dyDescent="0.25">
      <c r="A360" s="48"/>
      <c r="B360" s="277" t="s">
        <v>26</v>
      </c>
      <c r="C360" s="278">
        <v>429</v>
      </c>
      <c r="D360" s="279">
        <v>133</v>
      </c>
      <c r="E360" s="279">
        <v>92</v>
      </c>
      <c r="F360" s="279" t="s">
        <v>646</v>
      </c>
      <c r="G360" s="279">
        <v>470</v>
      </c>
      <c r="H360" s="280" t="s">
        <v>647</v>
      </c>
      <c r="J360" s="269"/>
      <c r="K360" s="269"/>
      <c r="L360" s="269"/>
      <c r="M360" s="269"/>
      <c r="N360" s="269"/>
      <c r="O360" s="270"/>
      <c r="P360" s="250"/>
      <c r="Q360" s="250"/>
      <c r="R360" s="250"/>
      <c r="S360" s="250"/>
      <c r="T360" s="250"/>
      <c r="U360" s="250"/>
    </row>
    <row r="361" spans="1:21" s="276" customFormat="1" ht="12.6" customHeight="1" x14ac:dyDescent="0.25">
      <c r="A361" s="48"/>
      <c r="B361" s="277" t="s">
        <v>112</v>
      </c>
      <c r="C361" s="278">
        <v>466</v>
      </c>
      <c r="D361" s="279">
        <v>121</v>
      </c>
      <c r="E361" s="279">
        <v>70</v>
      </c>
      <c r="F361" s="279" t="s">
        <v>648</v>
      </c>
      <c r="G361" s="279">
        <v>517</v>
      </c>
      <c r="H361" s="280" t="s">
        <v>364</v>
      </c>
      <c r="J361" s="269"/>
      <c r="K361" s="269"/>
      <c r="L361" s="269"/>
      <c r="M361" s="269"/>
      <c r="N361" s="269"/>
      <c r="O361" s="270"/>
      <c r="P361" s="250"/>
      <c r="Q361" s="250"/>
      <c r="R361" s="250"/>
      <c r="S361" s="250"/>
      <c r="T361" s="250"/>
      <c r="U361" s="250"/>
    </row>
    <row r="362" spans="1:21" s="276" customFormat="1" ht="12.6" customHeight="1" x14ac:dyDescent="0.25">
      <c r="A362" s="48"/>
      <c r="B362" s="277" t="s">
        <v>113</v>
      </c>
      <c r="C362" s="278">
        <v>515</v>
      </c>
      <c r="D362" s="279">
        <v>146</v>
      </c>
      <c r="E362" s="279">
        <v>94</v>
      </c>
      <c r="F362" s="279" t="s">
        <v>649</v>
      </c>
      <c r="G362" s="279">
        <v>567</v>
      </c>
      <c r="H362" s="280" t="s">
        <v>528</v>
      </c>
      <c r="J362" s="269"/>
      <c r="K362" s="269"/>
      <c r="L362" s="269"/>
      <c r="M362" s="269"/>
      <c r="N362" s="269"/>
      <c r="O362" s="270"/>
      <c r="P362" s="250"/>
      <c r="Q362" s="250"/>
      <c r="R362" s="250"/>
      <c r="S362" s="250"/>
      <c r="T362" s="250"/>
      <c r="U362" s="250"/>
    </row>
    <row r="363" spans="1:21" s="276" customFormat="1" ht="12.6" customHeight="1" x14ac:dyDescent="0.25">
      <c r="A363" s="45" t="s">
        <v>89</v>
      </c>
      <c r="B363" s="272" t="s">
        <v>24</v>
      </c>
      <c r="C363" s="273">
        <v>18</v>
      </c>
      <c r="D363" s="274">
        <v>0</v>
      </c>
      <c r="E363" s="274">
        <v>2</v>
      </c>
      <c r="F363" s="274" t="s">
        <v>650</v>
      </c>
      <c r="G363" s="274">
        <v>16</v>
      </c>
      <c r="H363" s="275" t="s">
        <v>651</v>
      </c>
      <c r="J363" s="269"/>
      <c r="K363" s="269"/>
      <c r="L363" s="269"/>
      <c r="M363" s="269"/>
      <c r="N363" s="269"/>
      <c r="O363" s="270"/>
      <c r="P363" s="250"/>
      <c r="Q363" s="250"/>
      <c r="R363" s="250"/>
      <c r="S363" s="250"/>
      <c r="T363" s="250"/>
      <c r="U363" s="250"/>
    </row>
    <row r="364" spans="1:21" s="276" customFormat="1" ht="12.6" customHeight="1" x14ac:dyDescent="0.25">
      <c r="A364" s="48"/>
      <c r="B364" s="277" t="s">
        <v>25</v>
      </c>
      <c r="C364" s="278">
        <v>16</v>
      </c>
      <c r="D364" s="279">
        <v>9</v>
      </c>
      <c r="E364" s="279">
        <v>3</v>
      </c>
      <c r="F364" s="279" t="s">
        <v>587</v>
      </c>
      <c r="G364" s="279">
        <v>22</v>
      </c>
      <c r="H364" s="280" t="s">
        <v>652</v>
      </c>
      <c r="J364" s="269"/>
      <c r="K364" s="269"/>
      <c r="L364" s="269"/>
      <c r="M364" s="269"/>
      <c r="N364" s="269"/>
      <c r="O364" s="270"/>
      <c r="P364" s="250"/>
      <c r="Q364" s="250"/>
      <c r="R364" s="250"/>
      <c r="S364" s="250"/>
      <c r="T364" s="250"/>
      <c r="U364" s="250"/>
    </row>
    <row r="365" spans="1:21" s="276" customFormat="1" ht="12.6" customHeight="1" x14ac:dyDescent="0.25">
      <c r="A365" s="48"/>
      <c r="B365" s="277" t="s">
        <v>26</v>
      </c>
      <c r="C365" s="278">
        <v>22</v>
      </c>
      <c r="D365" s="279">
        <v>4</v>
      </c>
      <c r="E365" s="279">
        <v>7</v>
      </c>
      <c r="F365" s="279" t="s">
        <v>653</v>
      </c>
      <c r="G365" s="279">
        <v>19</v>
      </c>
      <c r="H365" s="280" t="s">
        <v>654</v>
      </c>
      <c r="J365" s="269"/>
      <c r="K365" s="269"/>
      <c r="L365" s="269"/>
      <c r="M365" s="269"/>
      <c r="N365" s="269"/>
      <c r="O365" s="270"/>
      <c r="P365" s="250"/>
      <c r="Q365" s="250"/>
      <c r="R365" s="250"/>
      <c r="S365" s="250"/>
      <c r="T365" s="250"/>
      <c r="U365" s="250"/>
    </row>
    <row r="366" spans="1:21" s="276" customFormat="1" ht="12.6" customHeight="1" x14ac:dyDescent="0.25">
      <c r="A366" s="48"/>
      <c r="B366" s="277" t="s">
        <v>112</v>
      </c>
      <c r="C366" s="278">
        <v>19</v>
      </c>
      <c r="D366" s="279">
        <v>13</v>
      </c>
      <c r="E366" s="279">
        <v>4</v>
      </c>
      <c r="F366" s="279" t="s">
        <v>655</v>
      </c>
      <c r="G366" s="279">
        <v>28</v>
      </c>
      <c r="H366" s="280" t="s">
        <v>342</v>
      </c>
      <c r="J366" s="269"/>
      <c r="K366" s="269"/>
      <c r="L366" s="269"/>
      <c r="M366" s="269"/>
      <c r="N366" s="269"/>
      <c r="O366" s="270"/>
      <c r="P366" s="250"/>
      <c r="Q366" s="250"/>
      <c r="R366" s="250"/>
      <c r="S366" s="250"/>
      <c r="T366" s="250"/>
      <c r="U366" s="250"/>
    </row>
    <row r="367" spans="1:21" s="276" customFormat="1" ht="12.6" customHeight="1" x14ac:dyDescent="0.25">
      <c r="A367" s="48"/>
      <c r="B367" s="277" t="s">
        <v>113</v>
      </c>
      <c r="C367" s="278">
        <v>28</v>
      </c>
      <c r="D367" s="279">
        <v>1</v>
      </c>
      <c r="E367" s="279">
        <v>10</v>
      </c>
      <c r="F367" s="279" t="s">
        <v>186</v>
      </c>
      <c r="G367" s="279">
        <v>19</v>
      </c>
      <c r="H367" s="280" t="s">
        <v>423</v>
      </c>
      <c r="J367" s="269"/>
      <c r="K367" s="269"/>
      <c r="L367" s="269"/>
      <c r="M367" s="269"/>
      <c r="N367" s="269"/>
      <c r="O367" s="270"/>
      <c r="P367" s="250"/>
      <c r="Q367" s="250"/>
      <c r="R367" s="250"/>
      <c r="S367" s="250"/>
      <c r="T367" s="250"/>
      <c r="U367" s="250"/>
    </row>
    <row r="368" spans="1:21" s="276" customFormat="1" ht="12.6" customHeight="1" x14ac:dyDescent="0.25">
      <c r="A368" s="45" t="s">
        <v>90</v>
      </c>
      <c r="B368" s="272" t="s">
        <v>24</v>
      </c>
      <c r="C368" s="273">
        <v>1327</v>
      </c>
      <c r="D368" s="274">
        <v>417</v>
      </c>
      <c r="E368" s="274">
        <v>364</v>
      </c>
      <c r="F368" s="274" t="s">
        <v>313</v>
      </c>
      <c r="G368" s="274">
        <v>1380</v>
      </c>
      <c r="H368" s="275" t="s">
        <v>656</v>
      </c>
      <c r="J368" s="269"/>
      <c r="K368" s="269"/>
      <c r="L368" s="269"/>
      <c r="M368" s="269"/>
      <c r="N368" s="269"/>
      <c r="O368" s="270"/>
      <c r="P368" s="250"/>
      <c r="Q368" s="250"/>
      <c r="R368" s="250"/>
      <c r="S368" s="250"/>
      <c r="T368" s="250"/>
      <c r="U368" s="250"/>
    </row>
    <row r="369" spans="1:21" s="276" customFormat="1" ht="12.6" customHeight="1" x14ac:dyDescent="0.25">
      <c r="A369" s="48"/>
      <c r="B369" s="277" t="s">
        <v>25</v>
      </c>
      <c r="C369" s="278">
        <v>1382</v>
      </c>
      <c r="D369" s="279">
        <v>289</v>
      </c>
      <c r="E369" s="279">
        <v>325</v>
      </c>
      <c r="F369" s="279" t="s">
        <v>304</v>
      </c>
      <c r="G369" s="279">
        <v>1346</v>
      </c>
      <c r="H369" s="280" t="s">
        <v>401</v>
      </c>
      <c r="J369" s="269"/>
      <c r="K369" s="269"/>
      <c r="L369" s="269"/>
      <c r="M369" s="269"/>
      <c r="N369" s="269"/>
      <c r="O369" s="270"/>
      <c r="P369" s="250"/>
      <c r="Q369" s="250"/>
      <c r="R369" s="250"/>
      <c r="S369" s="250"/>
      <c r="T369" s="250"/>
      <c r="U369" s="250"/>
    </row>
    <row r="370" spans="1:21" s="276" customFormat="1" ht="12.6" customHeight="1" x14ac:dyDescent="0.25">
      <c r="A370" s="48"/>
      <c r="B370" s="277" t="s">
        <v>26</v>
      </c>
      <c r="C370" s="278">
        <v>1347</v>
      </c>
      <c r="D370" s="279">
        <v>422</v>
      </c>
      <c r="E370" s="279">
        <v>338</v>
      </c>
      <c r="F370" s="279" t="s">
        <v>512</v>
      </c>
      <c r="G370" s="279">
        <v>1431</v>
      </c>
      <c r="H370" s="280" t="s">
        <v>657</v>
      </c>
      <c r="J370" s="269"/>
      <c r="K370" s="269"/>
      <c r="L370" s="269"/>
      <c r="M370" s="269"/>
      <c r="N370" s="269"/>
      <c r="O370" s="270"/>
      <c r="P370" s="250"/>
      <c r="Q370" s="250"/>
      <c r="R370" s="250"/>
      <c r="S370" s="250"/>
      <c r="T370" s="250"/>
      <c r="U370" s="250"/>
    </row>
    <row r="371" spans="1:21" s="276" customFormat="1" ht="12.6" customHeight="1" x14ac:dyDescent="0.25">
      <c r="A371" s="48"/>
      <c r="B371" s="277" t="s">
        <v>112</v>
      </c>
      <c r="C371" s="278">
        <v>1433</v>
      </c>
      <c r="D371" s="279">
        <v>281</v>
      </c>
      <c r="E371" s="279">
        <v>448</v>
      </c>
      <c r="F371" s="279" t="s">
        <v>658</v>
      </c>
      <c r="G371" s="279">
        <v>1266</v>
      </c>
      <c r="H371" s="280" t="s">
        <v>659</v>
      </c>
      <c r="J371" s="269"/>
      <c r="K371" s="269"/>
      <c r="L371" s="269"/>
      <c r="M371" s="269"/>
      <c r="N371" s="269"/>
      <c r="O371" s="270"/>
      <c r="P371" s="250"/>
      <c r="Q371" s="250"/>
      <c r="R371" s="250"/>
      <c r="S371" s="250"/>
      <c r="T371" s="250"/>
      <c r="U371" s="250"/>
    </row>
    <row r="372" spans="1:21" s="276" customFormat="1" ht="12.6" customHeight="1" x14ac:dyDescent="0.25">
      <c r="A372" s="48"/>
      <c r="B372" s="277" t="s">
        <v>113</v>
      </c>
      <c r="C372" s="278">
        <v>1266</v>
      </c>
      <c r="D372" s="279">
        <v>652</v>
      </c>
      <c r="E372" s="279">
        <v>384</v>
      </c>
      <c r="F372" s="279" t="s">
        <v>660</v>
      </c>
      <c r="G372" s="279">
        <v>1534</v>
      </c>
      <c r="H372" s="280" t="s">
        <v>661</v>
      </c>
      <c r="J372" s="269"/>
      <c r="K372" s="269"/>
      <c r="L372" s="269"/>
      <c r="M372" s="269"/>
      <c r="N372" s="269"/>
      <c r="O372" s="270"/>
      <c r="P372" s="250"/>
      <c r="Q372" s="250"/>
      <c r="R372" s="250"/>
      <c r="S372" s="250"/>
      <c r="T372" s="250"/>
      <c r="U372" s="250"/>
    </row>
    <row r="373" spans="1:21" s="276" customFormat="1" ht="12.6" customHeight="1" x14ac:dyDescent="0.25">
      <c r="A373" s="45" t="s">
        <v>91</v>
      </c>
      <c r="B373" s="272" t="s">
        <v>24</v>
      </c>
      <c r="C373" s="273">
        <v>2104</v>
      </c>
      <c r="D373" s="274">
        <v>728</v>
      </c>
      <c r="E373" s="274">
        <v>675</v>
      </c>
      <c r="F373" s="274" t="s">
        <v>662</v>
      </c>
      <c r="G373" s="274">
        <v>2157</v>
      </c>
      <c r="H373" s="275" t="s">
        <v>570</v>
      </c>
      <c r="J373" s="269"/>
      <c r="K373" s="269"/>
      <c r="L373" s="269"/>
      <c r="M373" s="269"/>
      <c r="N373" s="269"/>
      <c r="O373" s="270"/>
      <c r="P373" s="250"/>
      <c r="Q373" s="250"/>
      <c r="R373" s="250"/>
      <c r="S373" s="250"/>
      <c r="T373" s="250"/>
      <c r="U373" s="250"/>
    </row>
    <row r="374" spans="1:21" s="276" customFormat="1" ht="12.6" customHeight="1" x14ac:dyDescent="0.25">
      <c r="A374" s="48"/>
      <c r="B374" s="277" t="s">
        <v>25</v>
      </c>
      <c r="C374" s="278">
        <v>2161</v>
      </c>
      <c r="D374" s="279">
        <v>782</v>
      </c>
      <c r="E374" s="279">
        <v>607</v>
      </c>
      <c r="F374" s="279" t="s">
        <v>663</v>
      </c>
      <c r="G374" s="279">
        <v>2336</v>
      </c>
      <c r="H374" s="280" t="s">
        <v>639</v>
      </c>
      <c r="J374" s="269"/>
      <c r="K374" s="269"/>
      <c r="L374" s="269"/>
      <c r="M374" s="269"/>
      <c r="N374" s="269"/>
      <c r="O374" s="270"/>
      <c r="P374" s="250"/>
      <c r="Q374" s="250"/>
      <c r="R374" s="250"/>
      <c r="S374" s="250"/>
      <c r="T374" s="250"/>
      <c r="U374" s="250"/>
    </row>
    <row r="375" spans="1:21" s="276" customFormat="1" ht="12.6" customHeight="1" x14ac:dyDescent="0.25">
      <c r="A375" s="48"/>
      <c r="B375" s="277" t="s">
        <v>26</v>
      </c>
      <c r="C375" s="278">
        <v>2398</v>
      </c>
      <c r="D375" s="279">
        <v>900</v>
      </c>
      <c r="E375" s="279">
        <v>784</v>
      </c>
      <c r="F375" s="279" t="s">
        <v>664</v>
      </c>
      <c r="G375" s="279">
        <v>2514</v>
      </c>
      <c r="H375" s="280" t="s">
        <v>665</v>
      </c>
      <c r="J375" s="269"/>
      <c r="K375" s="269"/>
      <c r="L375" s="269"/>
      <c r="M375" s="269"/>
      <c r="N375" s="269"/>
      <c r="O375" s="270"/>
      <c r="P375" s="250"/>
      <c r="Q375" s="250"/>
      <c r="R375" s="250"/>
      <c r="S375" s="250"/>
      <c r="T375" s="250"/>
      <c r="U375" s="250"/>
    </row>
    <row r="376" spans="1:21" s="276" customFormat="1" ht="12.6" customHeight="1" x14ac:dyDescent="0.25">
      <c r="A376" s="48"/>
      <c r="B376" s="277" t="s">
        <v>112</v>
      </c>
      <c r="C376" s="278">
        <v>2518</v>
      </c>
      <c r="D376" s="279">
        <v>787</v>
      </c>
      <c r="E376" s="279">
        <v>866</v>
      </c>
      <c r="F376" s="279" t="s">
        <v>666</v>
      </c>
      <c r="G376" s="279">
        <v>2439</v>
      </c>
      <c r="H376" s="280" t="s">
        <v>476</v>
      </c>
      <c r="J376" s="269"/>
      <c r="K376" s="269"/>
      <c r="L376" s="269"/>
      <c r="M376" s="269"/>
      <c r="N376" s="269"/>
      <c r="O376" s="270"/>
      <c r="P376" s="250"/>
      <c r="Q376" s="250"/>
      <c r="R376" s="250"/>
      <c r="S376" s="250"/>
      <c r="T376" s="250"/>
      <c r="U376" s="250"/>
    </row>
    <row r="377" spans="1:21" s="276" customFormat="1" ht="12.6" customHeight="1" x14ac:dyDescent="0.25">
      <c r="A377" s="48"/>
      <c r="B377" s="277" t="s">
        <v>113</v>
      </c>
      <c r="C377" s="278">
        <v>2456</v>
      </c>
      <c r="D377" s="279">
        <v>808</v>
      </c>
      <c r="E377" s="279">
        <v>916</v>
      </c>
      <c r="F377" s="279" t="s">
        <v>667</v>
      </c>
      <c r="G377" s="279">
        <v>2348</v>
      </c>
      <c r="H377" s="280" t="s">
        <v>281</v>
      </c>
      <c r="J377" s="269"/>
      <c r="K377" s="269"/>
      <c r="L377" s="269"/>
      <c r="M377" s="269"/>
      <c r="N377" s="269"/>
      <c r="O377" s="270"/>
      <c r="P377" s="250"/>
      <c r="Q377" s="250"/>
      <c r="R377" s="250"/>
      <c r="S377" s="250"/>
      <c r="T377" s="250"/>
      <c r="U377" s="250"/>
    </row>
    <row r="378" spans="1:21" s="276" customFormat="1" ht="12.6" customHeight="1" x14ac:dyDescent="0.25">
      <c r="A378" s="45" t="s">
        <v>92</v>
      </c>
      <c r="B378" s="272" t="s">
        <v>24</v>
      </c>
      <c r="C378" s="273">
        <v>673</v>
      </c>
      <c r="D378" s="274">
        <v>164</v>
      </c>
      <c r="E378" s="274">
        <v>127</v>
      </c>
      <c r="F378" s="274" t="s">
        <v>379</v>
      </c>
      <c r="G378" s="274">
        <v>710</v>
      </c>
      <c r="H378" s="275" t="s">
        <v>488</v>
      </c>
      <c r="J378" s="269"/>
      <c r="K378" s="269"/>
      <c r="L378" s="269"/>
      <c r="M378" s="269"/>
      <c r="N378" s="269"/>
      <c r="O378" s="270"/>
      <c r="P378" s="250"/>
      <c r="Q378" s="250"/>
      <c r="R378" s="250"/>
      <c r="S378" s="250"/>
      <c r="T378" s="250"/>
      <c r="U378" s="250"/>
    </row>
    <row r="379" spans="1:21" s="276" customFormat="1" ht="12.6" customHeight="1" x14ac:dyDescent="0.25">
      <c r="A379" s="48"/>
      <c r="B379" s="277" t="s">
        <v>25</v>
      </c>
      <c r="C379" s="278">
        <v>710</v>
      </c>
      <c r="D379" s="279">
        <v>171</v>
      </c>
      <c r="E379" s="279">
        <v>130</v>
      </c>
      <c r="F379" s="279" t="s">
        <v>668</v>
      </c>
      <c r="G379" s="279">
        <v>751</v>
      </c>
      <c r="H379" s="280" t="s">
        <v>669</v>
      </c>
      <c r="J379" s="269"/>
      <c r="K379" s="269"/>
      <c r="L379" s="269"/>
      <c r="M379" s="269"/>
      <c r="N379" s="269"/>
      <c r="O379" s="270"/>
      <c r="P379" s="250"/>
      <c r="Q379" s="250"/>
      <c r="R379" s="250"/>
      <c r="S379" s="250"/>
      <c r="T379" s="250"/>
      <c r="U379" s="250"/>
    </row>
    <row r="380" spans="1:21" s="276" customFormat="1" ht="12.6" customHeight="1" x14ac:dyDescent="0.25">
      <c r="A380" s="48"/>
      <c r="B380" s="277" t="s">
        <v>26</v>
      </c>
      <c r="C380" s="278">
        <v>742</v>
      </c>
      <c r="D380" s="279">
        <v>117</v>
      </c>
      <c r="E380" s="279">
        <v>128</v>
      </c>
      <c r="F380" s="279" t="s">
        <v>215</v>
      </c>
      <c r="G380" s="279">
        <v>731</v>
      </c>
      <c r="H380" s="280" t="s">
        <v>567</v>
      </c>
      <c r="J380" s="269"/>
      <c r="K380" s="269"/>
      <c r="L380" s="269"/>
      <c r="M380" s="269"/>
      <c r="N380" s="269"/>
      <c r="O380" s="270"/>
      <c r="P380" s="250"/>
      <c r="Q380" s="250"/>
      <c r="R380" s="250"/>
      <c r="S380" s="250"/>
      <c r="T380" s="250"/>
      <c r="U380" s="250"/>
    </row>
    <row r="381" spans="1:21" s="276" customFormat="1" ht="12.6" customHeight="1" x14ac:dyDescent="0.25">
      <c r="A381" s="48"/>
      <c r="B381" s="277" t="s">
        <v>112</v>
      </c>
      <c r="C381" s="278">
        <v>732</v>
      </c>
      <c r="D381" s="279">
        <v>191</v>
      </c>
      <c r="E381" s="279">
        <v>146</v>
      </c>
      <c r="F381" s="279" t="s">
        <v>633</v>
      </c>
      <c r="G381" s="279">
        <v>777</v>
      </c>
      <c r="H381" s="280" t="s">
        <v>502</v>
      </c>
      <c r="J381" s="269"/>
      <c r="K381" s="269"/>
      <c r="L381" s="269"/>
      <c r="M381" s="269"/>
      <c r="N381" s="269"/>
      <c r="O381" s="270"/>
      <c r="P381" s="250"/>
      <c r="Q381" s="250"/>
      <c r="R381" s="250"/>
      <c r="S381" s="250"/>
      <c r="T381" s="250"/>
      <c r="U381" s="250"/>
    </row>
    <row r="382" spans="1:21" s="276" customFormat="1" ht="12.6" customHeight="1" x14ac:dyDescent="0.25">
      <c r="A382" s="48"/>
      <c r="B382" s="277" t="s">
        <v>113</v>
      </c>
      <c r="C382" s="278">
        <v>777</v>
      </c>
      <c r="D382" s="279">
        <v>225</v>
      </c>
      <c r="E382" s="279">
        <v>152</v>
      </c>
      <c r="F382" s="279" t="s">
        <v>221</v>
      </c>
      <c r="G382" s="279">
        <v>850</v>
      </c>
      <c r="H382" s="280" t="s">
        <v>508</v>
      </c>
      <c r="J382" s="269"/>
      <c r="K382" s="269"/>
      <c r="L382" s="269"/>
      <c r="M382" s="269"/>
      <c r="N382" s="269"/>
      <c r="O382" s="270"/>
      <c r="P382" s="250"/>
      <c r="Q382" s="250"/>
      <c r="R382" s="250"/>
      <c r="S382" s="250"/>
      <c r="T382" s="250"/>
      <c r="U382" s="250"/>
    </row>
    <row r="383" spans="1:21" s="276" customFormat="1" ht="12.6" customHeight="1" x14ac:dyDescent="0.25">
      <c r="A383" s="45" t="s">
        <v>93</v>
      </c>
      <c r="B383" s="272" t="s">
        <v>24</v>
      </c>
      <c r="C383" s="273">
        <v>233</v>
      </c>
      <c r="D383" s="274">
        <v>35</v>
      </c>
      <c r="E383" s="274">
        <v>29</v>
      </c>
      <c r="F383" s="274" t="s">
        <v>536</v>
      </c>
      <c r="G383" s="274">
        <v>239</v>
      </c>
      <c r="H383" s="275" t="s">
        <v>670</v>
      </c>
      <c r="J383" s="269"/>
      <c r="K383" s="269"/>
      <c r="L383" s="269"/>
      <c r="M383" s="269"/>
      <c r="N383" s="269"/>
      <c r="O383" s="270"/>
      <c r="P383" s="250"/>
      <c r="Q383" s="250"/>
      <c r="R383" s="250"/>
      <c r="S383" s="250"/>
      <c r="T383" s="250"/>
      <c r="U383" s="250"/>
    </row>
    <row r="384" spans="1:21" s="276" customFormat="1" ht="12.6" customHeight="1" x14ac:dyDescent="0.25">
      <c r="A384" s="48"/>
      <c r="B384" s="277" t="s">
        <v>25</v>
      </c>
      <c r="C384" s="278">
        <v>239</v>
      </c>
      <c r="D384" s="279">
        <v>31</v>
      </c>
      <c r="E384" s="279">
        <v>36</v>
      </c>
      <c r="F384" s="279" t="s">
        <v>575</v>
      </c>
      <c r="G384" s="279">
        <v>234</v>
      </c>
      <c r="H384" s="280" t="s">
        <v>671</v>
      </c>
      <c r="J384" s="269"/>
      <c r="K384" s="269"/>
      <c r="L384" s="269"/>
      <c r="M384" s="269"/>
      <c r="N384" s="269"/>
      <c r="O384" s="270"/>
      <c r="P384" s="250"/>
      <c r="Q384" s="250"/>
      <c r="R384" s="250"/>
      <c r="S384" s="250"/>
      <c r="T384" s="250"/>
      <c r="U384" s="250"/>
    </row>
    <row r="385" spans="1:21" s="276" customFormat="1" ht="12.6" customHeight="1" x14ac:dyDescent="0.25">
      <c r="A385" s="48"/>
      <c r="B385" s="277" t="s">
        <v>26</v>
      </c>
      <c r="C385" s="278">
        <v>220</v>
      </c>
      <c r="D385" s="279">
        <v>34</v>
      </c>
      <c r="E385" s="279">
        <v>96</v>
      </c>
      <c r="F385" s="279" t="s">
        <v>578</v>
      </c>
      <c r="G385" s="279">
        <v>158</v>
      </c>
      <c r="H385" s="280" t="s">
        <v>672</v>
      </c>
      <c r="J385" s="269"/>
      <c r="K385" s="269"/>
      <c r="L385" s="269"/>
      <c r="M385" s="269"/>
      <c r="N385" s="269"/>
      <c r="O385" s="270"/>
      <c r="P385" s="250"/>
      <c r="Q385" s="250"/>
      <c r="R385" s="250"/>
      <c r="S385" s="250"/>
      <c r="T385" s="250"/>
      <c r="U385" s="250"/>
    </row>
    <row r="386" spans="1:21" s="276" customFormat="1" ht="12.6" customHeight="1" x14ac:dyDescent="0.25">
      <c r="A386" s="48"/>
      <c r="B386" s="277" t="s">
        <v>112</v>
      </c>
      <c r="C386" s="278">
        <v>159</v>
      </c>
      <c r="D386" s="279">
        <v>46</v>
      </c>
      <c r="E386" s="279">
        <v>29</v>
      </c>
      <c r="F386" s="279" t="s">
        <v>534</v>
      </c>
      <c r="G386" s="279">
        <v>176</v>
      </c>
      <c r="H386" s="280" t="s">
        <v>673</v>
      </c>
      <c r="J386" s="269"/>
      <c r="K386" s="269"/>
      <c r="L386" s="269"/>
      <c r="M386" s="269"/>
      <c r="N386" s="269"/>
      <c r="O386" s="270"/>
      <c r="P386" s="250"/>
      <c r="Q386" s="250"/>
      <c r="R386" s="250"/>
      <c r="S386" s="250"/>
      <c r="T386" s="250"/>
      <c r="U386" s="250"/>
    </row>
    <row r="387" spans="1:21" s="276" customFormat="1" ht="12.6" customHeight="1" x14ac:dyDescent="0.25">
      <c r="A387" s="48"/>
      <c r="B387" s="277" t="s">
        <v>113</v>
      </c>
      <c r="C387" s="278">
        <v>177</v>
      </c>
      <c r="D387" s="279">
        <v>56</v>
      </c>
      <c r="E387" s="279">
        <v>33</v>
      </c>
      <c r="F387" s="279" t="s">
        <v>578</v>
      </c>
      <c r="G387" s="279">
        <v>200</v>
      </c>
      <c r="H387" s="280" t="s">
        <v>674</v>
      </c>
      <c r="J387" s="269"/>
      <c r="K387" s="269"/>
      <c r="L387" s="269"/>
      <c r="M387" s="269"/>
      <c r="N387" s="269"/>
      <c r="O387" s="270"/>
      <c r="P387" s="250"/>
      <c r="Q387" s="250"/>
      <c r="R387" s="250"/>
      <c r="S387" s="250"/>
      <c r="T387" s="250"/>
      <c r="U387" s="250"/>
    </row>
    <row r="388" spans="1:21" s="276" customFormat="1" ht="12.6" customHeight="1" x14ac:dyDescent="0.25">
      <c r="A388" s="45" t="s">
        <v>94</v>
      </c>
      <c r="B388" s="272" t="s">
        <v>24</v>
      </c>
      <c r="C388" s="273">
        <v>508</v>
      </c>
      <c r="D388" s="274">
        <v>128</v>
      </c>
      <c r="E388" s="274">
        <v>92</v>
      </c>
      <c r="F388" s="274" t="s">
        <v>635</v>
      </c>
      <c r="G388" s="274">
        <v>544</v>
      </c>
      <c r="H388" s="275" t="s">
        <v>675</v>
      </c>
      <c r="J388" s="269"/>
      <c r="K388" s="269"/>
      <c r="L388" s="269"/>
      <c r="M388" s="269"/>
      <c r="N388" s="269"/>
      <c r="O388" s="270"/>
      <c r="P388" s="250"/>
      <c r="Q388" s="250"/>
      <c r="R388" s="250"/>
      <c r="S388" s="250"/>
      <c r="T388" s="250"/>
      <c r="U388" s="250"/>
    </row>
    <row r="389" spans="1:21" s="276" customFormat="1" ht="12.6" customHeight="1" x14ac:dyDescent="0.25">
      <c r="A389" s="48"/>
      <c r="B389" s="277" t="s">
        <v>25</v>
      </c>
      <c r="C389" s="278">
        <v>535</v>
      </c>
      <c r="D389" s="279">
        <v>116</v>
      </c>
      <c r="E389" s="279">
        <v>107</v>
      </c>
      <c r="F389" s="279" t="s">
        <v>223</v>
      </c>
      <c r="G389" s="279">
        <v>544</v>
      </c>
      <c r="H389" s="280" t="s">
        <v>570</v>
      </c>
      <c r="J389" s="269"/>
      <c r="K389" s="269"/>
      <c r="L389" s="269"/>
      <c r="M389" s="269"/>
      <c r="N389" s="269"/>
      <c r="O389" s="270"/>
      <c r="P389" s="250"/>
      <c r="Q389" s="250"/>
      <c r="R389" s="250"/>
      <c r="S389" s="250"/>
      <c r="T389" s="250"/>
      <c r="U389" s="250"/>
    </row>
    <row r="390" spans="1:21" s="276" customFormat="1" ht="12.6" customHeight="1" x14ac:dyDescent="0.25">
      <c r="A390" s="48"/>
      <c r="B390" s="277" t="s">
        <v>26</v>
      </c>
      <c r="C390" s="278">
        <v>551</v>
      </c>
      <c r="D390" s="279">
        <v>190</v>
      </c>
      <c r="E390" s="279">
        <v>80</v>
      </c>
      <c r="F390" s="279" t="s">
        <v>503</v>
      </c>
      <c r="G390" s="279">
        <v>661</v>
      </c>
      <c r="H390" s="280" t="s">
        <v>676</v>
      </c>
      <c r="J390" s="269"/>
      <c r="K390" s="269"/>
      <c r="L390" s="269"/>
      <c r="M390" s="269"/>
      <c r="N390" s="269"/>
      <c r="O390" s="270"/>
      <c r="P390" s="250"/>
      <c r="Q390" s="250"/>
      <c r="R390" s="250"/>
      <c r="S390" s="250"/>
      <c r="T390" s="250"/>
      <c r="U390" s="250"/>
    </row>
    <row r="391" spans="1:21" s="276" customFormat="1" ht="12.6" customHeight="1" x14ac:dyDescent="0.25">
      <c r="A391" s="48"/>
      <c r="B391" s="277" t="s">
        <v>112</v>
      </c>
      <c r="C391" s="278">
        <v>660</v>
      </c>
      <c r="D391" s="279">
        <v>204</v>
      </c>
      <c r="E391" s="279">
        <v>170</v>
      </c>
      <c r="F391" s="279" t="s">
        <v>505</v>
      </c>
      <c r="G391" s="279">
        <v>694</v>
      </c>
      <c r="H391" s="280" t="s">
        <v>677</v>
      </c>
      <c r="J391" s="269"/>
      <c r="K391" s="269"/>
      <c r="L391" s="269"/>
      <c r="M391" s="269"/>
      <c r="N391" s="269"/>
      <c r="O391" s="270"/>
      <c r="P391" s="250"/>
      <c r="Q391" s="250"/>
      <c r="R391" s="250"/>
      <c r="S391" s="250"/>
      <c r="T391" s="250"/>
      <c r="U391" s="250"/>
    </row>
    <row r="392" spans="1:21" s="276" customFormat="1" ht="12.6" customHeight="1" x14ac:dyDescent="0.25">
      <c r="A392" s="48"/>
      <c r="B392" s="277" t="s">
        <v>113</v>
      </c>
      <c r="C392" s="278">
        <v>700</v>
      </c>
      <c r="D392" s="279">
        <v>157</v>
      </c>
      <c r="E392" s="279">
        <v>112</v>
      </c>
      <c r="F392" s="279" t="s">
        <v>503</v>
      </c>
      <c r="G392" s="279">
        <v>745</v>
      </c>
      <c r="H392" s="280" t="s">
        <v>403</v>
      </c>
      <c r="J392" s="269"/>
      <c r="K392" s="269"/>
      <c r="L392" s="269"/>
      <c r="M392" s="269"/>
      <c r="N392" s="269"/>
      <c r="O392" s="270"/>
      <c r="P392" s="250"/>
      <c r="Q392" s="250"/>
      <c r="R392" s="250"/>
      <c r="S392" s="250"/>
      <c r="T392" s="250"/>
      <c r="U392" s="250"/>
    </row>
    <row r="393" spans="1:21" s="276" customFormat="1" ht="12.6" customHeight="1" x14ac:dyDescent="0.25">
      <c r="A393" s="45" t="s">
        <v>95</v>
      </c>
      <c r="B393" s="272" t="s">
        <v>24</v>
      </c>
      <c r="C393" s="273">
        <v>163</v>
      </c>
      <c r="D393" s="274">
        <v>27</v>
      </c>
      <c r="E393" s="274">
        <v>21</v>
      </c>
      <c r="F393" s="274" t="s">
        <v>678</v>
      </c>
      <c r="G393" s="274">
        <v>169</v>
      </c>
      <c r="H393" s="275" t="s">
        <v>679</v>
      </c>
      <c r="J393" s="269"/>
      <c r="K393" s="269"/>
      <c r="L393" s="269"/>
      <c r="M393" s="269"/>
      <c r="N393" s="269"/>
      <c r="O393" s="270"/>
      <c r="P393" s="250"/>
      <c r="Q393" s="250"/>
      <c r="R393" s="250"/>
      <c r="S393" s="250"/>
      <c r="T393" s="250"/>
      <c r="U393" s="250"/>
    </row>
    <row r="394" spans="1:21" s="276" customFormat="1" ht="12.6" customHeight="1" x14ac:dyDescent="0.25">
      <c r="A394" s="48"/>
      <c r="B394" s="277" t="s">
        <v>25</v>
      </c>
      <c r="C394" s="278">
        <v>168</v>
      </c>
      <c r="D394" s="279">
        <v>27</v>
      </c>
      <c r="E394" s="279">
        <v>20</v>
      </c>
      <c r="F394" s="279" t="s">
        <v>192</v>
      </c>
      <c r="G394" s="279">
        <v>175</v>
      </c>
      <c r="H394" s="280" t="s">
        <v>680</v>
      </c>
      <c r="J394" s="269"/>
      <c r="K394" s="269"/>
      <c r="L394" s="269"/>
      <c r="M394" s="269"/>
      <c r="N394" s="269"/>
      <c r="O394" s="270"/>
      <c r="P394" s="250"/>
      <c r="Q394" s="250"/>
      <c r="R394" s="250"/>
      <c r="S394" s="250"/>
      <c r="T394" s="250"/>
      <c r="U394" s="250"/>
    </row>
    <row r="395" spans="1:21" s="276" customFormat="1" ht="12.6" customHeight="1" x14ac:dyDescent="0.25">
      <c r="A395" s="48"/>
      <c r="B395" s="277" t="s">
        <v>26</v>
      </c>
      <c r="C395" s="278">
        <v>170</v>
      </c>
      <c r="D395" s="279">
        <v>24</v>
      </c>
      <c r="E395" s="279">
        <v>52</v>
      </c>
      <c r="F395" s="279" t="s">
        <v>681</v>
      </c>
      <c r="G395" s="279">
        <v>142</v>
      </c>
      <c r="H395" s="280" t="s">
        <v>682</v>
      </c>
      <c r="J395" s="269"/>
      <c r="K395" s="269"/>
      <c r="L395" s="269"/>
      <c r="M395" s="269"/>
      <c r="N395" s="269"/>
      <c r="O395" s="270"/>
      <c r="P395" s="250"/>
      <c r="Q395" s="250"/>
      <c r="R395" s="250"/>
      <c r="S395" s="250"/>
      <c r="T395" s="250"/>
      <c r="U395" s="250"/>
    </row>
    <row r="396" spans="1:21" s="276" customFormat="1" ht="12.6" customHeight="1" x14ac:dyDescent="0.25">
      <c r="A396" s="48"/>
      <c r="B396" s="277" t="s">
        <v>112</v>
      </c>
      <c r="C396" s="278">
        <v>142</v>
      </c>
      <c r="D396" s="279">
        <v>23</v>
      </c>
      <c r="E396" s="279">
        <v>16</v>
      </c>
      <c r="F396" s="279" t="s">
        <v>581</v>
      </c>
      <c r="G396" s="279">
        <v>149</v>
      </c>
      <c r="H396" s="280" t="s">
        <v>683</v>
      </c>
      <c r="J396" s="269"/>
      <c r="K396" s="269"/>
      <c r="L396" s="269"/>
      <c r="M396" s="269"/>
      <c r="N396" s="269"/>
      <c r="O396" s="270"/>
      <c r="P396" s="250"/>
      <c r="Q396" s="250"/>
      <c r="R396" s="250"/>
      <c r="S396" s="250"/>
      <c r="T396" s="250"/>
      <c r="U396" s="250"/>
    </row>
    <row r="397" spans="1:21" s="276" customFormat="1" ht="12.6" customHeight="1" x14ac:dyDescent="0.25">
      <c r="A397" s="48"/>
      <c r="B397" s="277" t="s">
        <v>113</v>
      </c>
      <c r="C397" s="278">
        <v>149</v>
      </c>
      <c r="D397" s="279">
        <v>23</v>
      </c>
      <c r="E397" s="279">
        <v>29</v>
      </c>
      <c r="F397" s="279" t="s">
        <v>539</v>
      </c>
      <c r="G397" s="279">
        <v>143</v>
      </c>
      <c r="H397" s="280" t="s">
        <v>610</v>
      </c>
      <c r="J397" s="269"/>
      <c r="K397" s="269"/>
      <c r="L397" s="269"/>
      <c r="M397" s="269"/>
      <c r="N397" s="269"/>
      <c r="O397" s="270"/>
      <c r="P397" s="250"/>
      <c r="Q397" s="250"/>
      <c r="R397" s="250"/>
      <c r="S397" s="250"/>
      <c r="T397" s="250"/>
      <c r="U397" s="250"/>
    </row>
    <row r="398" spans="1:21" s="276" customFormat="1" ht="12.6" customHeight="1" x14ac:dyDescent="0.25">
      <c r="A398" s="45" t="s">
        <v>96</v>
      </c>
      <c r="B398" s="272" t="s">
        <v>24</v>
      </c>
      <c r="C398" s="273">
        <v>168</v>
      </c>
      <c r="D398" s="274">
        <v>49</v>
      </c>
      <c r="E398" s="274">
        <v>48</v>
      </c>
      <c r="F398" s="274" t="s">
        <v>356</v>
      </c>
      <c r="G398" s="274">
        <v>169</v>
      </c>
      <c r="H398" s="275" t="s">
        <v>316</v>
      </c>
      <c r="J398" s="269"/>
      <c r="K398" s="269"/>
      <c r="L398" s="269"/>
      <c r="M398" s="269"/>
      <c r="N398" s="269"/>
      <c r="O398" s="270"/>
      <c r="P398" s="250"/>
      <c r="Q398" s="250"/>
      <c r="R398" s="250"/>
      <c r="S398" s="250"/>
      <c r="T398" s="250"/>
      <c r="U398" s="250"/>
    </row>
    <row r="399" spans="1:21" s="276" customFormat="1" ht="12.6" customHeight="1" x14ac:dyDescent="0.25">
      <c r="A399" s="48"/>
      <c r="B399" s="277" t="s">
        <v>25</v>
      </c>
      <c r="C399" s="278">
        <v>169</v>
      </c>
      <c r="D399" s="279">
        <v>36</v>
      </c>
      <c r="E399" s="279">
        <v>38</v>
      </c>
      <c r="F399" s="279" t="s">
        <v>611</v>
      </c>
      <c r="G399" s="279">
        <v>167</v>
      </c>
      <c r="H399" s="280" t="s">
        <v>527</v>
      </c>
      <c r="J399" s="269"/>
      <c r="K399" s="269"/>
      <c r="L399" s="269"/>
      <c r="M399" s="269"/>
      <c r="N399" s="269"/>
      <c r="O399" s="270"/>
      <c r="P399" s="250"/>
      <c r="Q399" s="250"/>
      <c r="R399" s="250"/>
      <c r="S399" s="250"/>
      <c r="T399" s="250"/>
      <c r="U399" s="250"/>
    </row>
    <row r="400" spans="1:21" s="276" customFormat="1" ht="12.6" customHeight="1" x14ac:dyDescent="0.25">
      <c r="A400" s="48"/>
      <c r="B400" s="277" t="s">
        <v>26</v>
      </c>
      <c r="C400" s="278">
        <v>176</v>
      </c>
      <c r="D400" s="279">
        <v>37</v>
      </c>
      <c r="E400" s="279">
        <v>38</v>
      </c>
      <c r="F400" s="279" t="s">
        <v>536</v>
      </c>
      <c r="G400" s="279">
        <v>175</v>
      </c>
      <c r="H400" s="280" t="s">
        <v>485</v>
      </c>
      <c r="J400" s="269"/>
      <c r="K400" s="269"/>
      <c r="L400" s="269"/>
      <c r="M400" s="269"/>
      <c r="N400" s="269"/>
      <c r="O400" s="270"/>
      <c r="P400" s="250"/>
      <c r="Q400" s="250"/>
      <c r="R400" s="250"/>
      <c r="S400" s="250"/>
      <c r="T400" s="250"/>
      <c r="U400" s="250"/>
    </row>
    <row r="401" spans="1:21" s="276" customFormat="1" ht="12.6" customHeight="1" x14ac:dyDescent="0.25">
      <c r="A401" s="48"/>
      <c r="B401" s="277" t="s">
        <v>112</v>
      </c>
      <c r="C401" s="278">
        <v>174</v>
      </c>
      <c r="D401" s="279">
        <v>57</v>
      </c>
      <c r="E401" s="279">
        <v>45</v>
      </c>
      <c r="F401" s="279" t="s">
        <v>534</v>
      </c>
      <c r="G401" s="279">
        <v>186</v>
      </c>
      <c r="H401" s="280" t="s">
        <v>684</v>
      </c>
      <c r="J401" s="269"/>
      <c r="K401" s="269"/>
      <c r="L401" s="269"/>
      <c r="M401" s="269"/>
      <c r="N401" s="269"/>
      <c r="O401" s="270"/>
      <c r="P401" s="250"/>
      <c r="Q401" s="250"/>
      <c r="R401" s="250"/>
      <c r="S401" s="250"/>
      <c r="T401" s="250"/>
      <c r="U401" s="250"/>
    </row>
    <row r="402" spans="1:21" s="276" customFormat="1" ht="12.6" customHeight="1" x14ac:dyDescent="0.25">
      <c r="A402" s="48"/>
      <c r="B402" s="277" t="s">
        <v>113</v>
      </c>
      <c r="C402" s="278">
        <v>190</v>
      </c>
      <c r="D402" s="279">
        <v>50</v>
      </c>
      <c r="E402" s="279">
        <v>45</v>
      </c>
      <c r="F402" s="279" t="s">
        <v>564</v>
      </c>
      <c r="G402" s="279">
        <v>195</v>
      </c>
      <c r="H402" s="280" t="s">
        <v>685</v>
      </c>
      <c r="J402" s="269"/>
      <c r="K402" s="269"/>
      <c r="L402" s="269"/>
      <c r="M402" s="269"/>
      <c r="N402" s="269"/>
      <c r="O402" s="270"/>
      <c r="P402" s="250"/>
      <c r="Q402" s="250"/>
      <c r="R402" s="250"/>
      <c r="S402" s="250"/>
      <c r="T402" s="250"/>
      <c r="U402" s="250"/>
    </row>
    <row r="403" spans="1:21" s="276" customFormat="1" ht="12.6" customHeight="1" x14ac:dyDescent="0.25">
      <c r="A403" s="45" t="s">
        <v>97</v>
      </c>
      <c r="B403" s="272" t="s">
        <v>24</v>
      </c>
      <c r="C403" s="273">
        <v>502</v>
      </c>
      <c r="D403" s="274">
        <v>156</v>
      </c>
      <c r="E403" s="274">
        <v>88</v>
      </c>
      <c r="F403" s="274" t="s">
        <v>324</v>
      </c>
      <c r="G403" s="274">
        <v>570</v>
      </c>
      <c r="H403" s="275" t="s">
        <v>686</v>
      </c>
      <c r="J403" s="269"/>
      <c r="K403" s="269"/>
      <c r="L403" s="269"/>
      <c r="M403" s="269"/>
      <c r="N403" s="269"/>
      <c r="O403" s="270"/>
      <c r="P403" s="250"/>
      <c r="Q403" s="250"/>
      <c r="R403" s="250"/>
      <c r="S403" s="250"/>
      <c r="T403" s="250"/>
      <c r="U403" s="250"/>
    </row>
    <row r="404" spans="1:21" s="276" customFormat="1" ht="12.6" customHeight="1" x14ac:dyDescent="0.25">
      <c r="A404" s="48"/>
      <c r="B404" s="277" t="s">
        <v>25</v>
      </c>
      <c r="C404" s="278">
        <v>563</v>
      </c>
      <c r="D404" s="279">
        <v>108</v>
      </c>
      <c r="E404" s="279">
        <v>98</v>
      </c>
      <c r="F404" s="279" t="s">
        <v>349</v>
      </c>
      <c r="G404" s="279">
        <v>573</v>
      </c>
      <c r="H404" s="280" t="s">
        <v>687</v>
      </c>
      <c r="J404" s="269"/>
      <c r="K404" s="269"/>
      <c r="L404" s="269"/>
      <c r="M404" s="269"/>
      <c r="N404" s="269"/>
      <c r="O404" s="270"/>
      <c r="P404" s="250"/>
      <c r="Q404" s="250"/>
      <c r="R404" s="250"/>
      <c r="S404" s="250"/>
      <c r="T404" s="250"/>
      <c r="U404" s="250"/>
    </row>
    <row r="405" spans="1:21" s="276" customFormat="1" ht="12.6" customHeight="1" x14ac:dyDescent="0.25">
      <c r="A405" s="48"/>
      <c r="B405" s="277" t="s">
        <v>26</v>
      </c>
      <c r="C405" s="278">
        <v>561</v>
      </c>
      <c r="D405" s="279">
        <v>93</v>
      </c>
      <c r="E405" s="279">
        <v>80</v>
      </c>
      <c r="F405" s="279" t="s">
        <v>459</v>
      </c>
      <c r="G405" s="279">
        <v>574</v>
      </c>
      <c r="H405" s="280" t="s">
        <v>674</v>
      </c>
      <c r="J405" s="269"/>
      <c r="K405" s="269"/>
      <c r="L405" s="269"/>
      <c r="M405" s="269"/>
      <c r="N405" s="269"/>
      <c r="O405" s="270"/>
      <c r="P405" s="250"/>
      <c r="Q405" s="250"/>
      <c r="R405" s="250"/>
      <c r="S405" s="250"/>
      <c r="T405" s="250"/>
      <c r="U405" s="250"/>
    </row>
    <row r="406" spans="1:21" s="276" customFormat="1" ht="12.6" customHeight="1" x14ac:dyDescent="0.25">
      <c r="A406" s="48"/>
      <c r="B406" s="277" t="s">
        <v>112</v>
      </c>
      <c r="C406" s="278">
        <v>506</v>
      </c>
      <c r="D406" s="279">
        <v>144</v>
      </c>
      <c r="E406" s="279">
        <v>121</v>
      </c>
      <c r="F406" s="279" t="s">
        <v>379</v>
      </c>
      <c r="G406" s="279">
        <v>529</v>
      </c>
      <c r="H406" s="280" t="s">
        <v>688</v>
      </c>
      <c r="J406" s="269"/>
      <c r="K406" s="269"/>
      <c r="L406" s="269"/>
      <c r="M406" s="269"/>
      <c r="N406" s="269"/>
      <c r="O406" s="270"/>
      <c r="P406" s="250"/>
      <c r="Q406" s="250"/>
      <c r="R406" s="250"/>
      <c r="S406" s="250"/>
      <c r="T406" s="250"/>
      <c r="U406" s="250"/>
    </row>
    <row r="407" spans="1:21" s="276" customFormat="1" ht="12.6" customHeight="1" x14ac:dyDescent="0.25">
      <c r="A407" s="48"/>
      <c r="B407" s="277" t="s">
        <v>113</v>
      </c>
      <c r="C407" s="278">
        <v>513</v>
      </c>
      <c r="D407" s="279">
        <v>89</v>
      </c>
      <c r="E407" s="279">
        <v>103</v>
      </c>
      <c r="F407" s="279" t="s">
        <v>382</v>
      </c>
      <c r="G407" s="279">
        <v>499</v>
      </c>
      <c r="H407" s="280" t="s">
        <v>391</v>
      </c>
      <c r="J407" s="269"/>
      <c r="K407" s="269"/>
      <c r="L407" s="269"/>
      <c r="M407" s="269"/>
      <c r="N407" s="269"/>
      <c r="O407" s="270"/>
      <c r="P407" s="250"/>
      <c r="Q407" s="250"/>
      <c r="R407" s="250"/>
      <c r="S407" s="250"/>
      <c r="T407" s="250"/>
      <c r="U407" s="250"/>
    </row>
    <row r="408" spans="1:21" s="250" customFormat="1" ht="12.6" customHeight="1" collapsed="1" x14ac:dyDescent="0.25">
      <c r="A408" s="446" t="s">
        <v>11</v>
      </c>
      <c r="B408" s="268" t="s">
        <v>24</v>
      </c>
      <c r="C408" s="458">
        <v>6729</v>
      </c>
      <c r="D408" s="459">
        <v>1697</v>
      </c>
      <c r="E408" s="459">
        <v>1457</v>
      </c>
      <c r="F408" s="459" t="s">
        <v>689</v>
      </c>
      <c r="G408" s="470">
        <v>6969</v>
      </c>
      <c r="H408" s="461" t="s">
        <v>478</v>
      </c>
      <c r="J408" s="269"/>
      <c r="K408" s="269"/>
      <c r="L408" s="269"/>
      <c r="M408" s="269"/>
      <c r="N408" s="269"/>
      <c r="O408" s="270"/>
    </row>
    <row r="409" spans="1:21" s="250" customFormat="1" ht="12.6" customHeight="1" x14ac:dyDescent="0.25">
      <c r="A409" s="451"/>
      <c r="B409" s="271" t="s">
        <v>25</v>
      </c>
      <c r="C409" s="462">
        <v>6941</v>
      </c>
      <c r="D409" s="463">
        <v>1597</v>
      </c>
      <c r="E409" s="463">
        <v>1543</v>
      </c>
      <c r="F409" s="463" t="s">
        <v>690</v>
      </c>
      <c r="G409" s="463">
        <v>6995</v>
      </c>
      <c r="H409" s="464" t="s">
        <v>224</v>
      </c>
      <c r="J409" s="269"/>
      <c r="K409" s="269"/>
      <c r="L409" s="269"/>
      <c r="M409" s="269"/>
      <c r="N409" s="269"/>
      <c r="O409" s="270"/>
    </row>
    <row r="410" spans="1:21" s="250" customFormat="1" ht="12.6" customHeight="1" x14ac:dyDescent="0.25">
      <c r="A410" s="451"/>
      <c r="B410" s="271" t="s">
        <v>26</v>
      </c>
      <c r="C410" s="462">
        <v>6914</v>
      </c>
      <c r="D410" s="463">
        <v>1672</v>
      </c>
      <c r="E410" s="463">
        <v>1964</v>
      </c>
      <c r="F410" s="463" t="s">
        <v>691</v>
      </c>
      <c r="G410" s="463">
        <v>6622</v>
      </c>
      <c r="H410" s="464" t="s">
        <v>287</v>
      </c>
      <c r="J410" s="269"/>
      <c r="K410" s="269"/>
      <c r="L410" s="269"/>
      <c r="M410" s="269"/>
      <c r="N410" s="269"/>
      <c r="O410" s="270"/>
    </row>
    <row r="411" spans="1:21" s="250" customFormat="1" ht="12.6" customHeight="1" x14ac:dyDescent="0.25">
      <c r="A411" s="451"/>
      <c r="B411" s="271" t="s">
        <v>112</v>
      </c>
      <c r="C411" s="462">
        <v>6666</v>
      </c>
      <c r="D411" s="463">
        <v>1502</v>
      </c>
      <c r="E411" s="463">
        <v>1648</v>
      </c>
      <c r="F411" s="463" t="s">
        <v>692</v>
      </c>
      <c r="G411" s="463">
        <v>6520</v>
      </c>
      <c r="H411" s="464" t="s">
        <v>279</v>
      </c>
      <c r="J411" s="269"/>
      <c r="K411" s="269"/>
      <c r="L411" s="269"/>
      <c r="M411" s="269"/>
      <c r="N411" s="269"/>
      <c r="O411" s="270"/>
    </row>
    <row r="412" spans="1:21" s="250" customFormat="1" ht="12.6" customHeight="1" x14ac:dyDescent="0.25">
      <c r="A412" s="451"/>
      <c r="B412" s="271" t="s">
        <v>113</v>
      </c>
      <c r="C412" s="462">
        <v>6486</v>
      </c>
      <c r="D412" s="463">
        <v>1584</v>
      </c>
      <c r="E412" s="463">
        <v>1590</v>
      </c>
      <c r="F412" s="463" t="s">
        <v>693</v>
      </c>
      <c r="G412" s="463">
        <v>6480</v>
      </c>
      <c r="H412" s="464" t="s">
        <v>380</v>
      </c>
      <c r="J412" s="269"/>
      <c r="K412" s="269"/>
      <c r="L412" s="269"/>
      <c r="M412" s="269"/>
      <c r="N412" s="269"/>
      <c r="O412" s="270"/>
    </row>
    <row r="413" spans="1:21" s="276" customFormat="1" ht="12.6" customHeight="1" x14ac:dyDescent="0.25">
      <c r="A413" s="45" t="s">
        <v>98</v>
      </c>
      <c r="B413" s="272" t="s">
        <v>24</v>
      </c>
      <c r="C413" s="273">
        <v>149</v>
      </c>
      <c r="D413" s="274">
        <v>12</v>
      </c>
      <c r="E413" s="274">
        <v>17</v>
      </c>
      <c r="F413" s="274" t="s">
        <v>580</v>
      </c>
      <c r="G413" s="274">
        <v>144</v>
      </c>
      <c r="H413" s="275" t="s">
        <v>694</v>
      </c>
      <c r="J413" s="269"/>
      <c r="K413" s="269"/>
      <c r="L413" s="269"/>
      <c r="M413" s="269"/>
      <c r="N413" s="269"/>
      <c r="O413" s="270"/>
      <c r="P413" s="250"/>
      <c r="Q413" s="250"/>
      <c r="R413" s="250"/>
      <c r="S413" s="250"/>
      <c r="T413" s="250"/>
      <c r="U413" s="250"/>
    </row>
    <row r="414" spans="1:21" s="276" customFormat="1" ht="12.6" customHeight="1" x14ac:dyDescent="0.25">
      <c r="A414" s="48"/>
      <c r="B414" s="277" t="s">
        <v>25</v>
      </c>
      <c r="C414" s="278">
        <v>145</v>
      </c>
      <c r="D414" s="279">
        <v>11</v>
      </c>
      <c r="E414" s="279">
        <v>15</v>
      </c>
      <c r="F414" s="279" t="s">
        <v>192</v>
      </c>
      <c r="G414" s="279">
        <v>141</v>
      </c>
      <c r="H414" s="280" t="s">
        <v>385</v>
      </c>
      <c r="J414" s="269"/>
      <c r="K414" s="269"/>
      <c r="L414" s="269"/>
      <c r="M414" s="269"/>
      <c r="N414" s="269"/>
      <c r="O414" s="270"/>
      <c r="P414" s="250"/>
      <c r="Q414" s="250"/>
      <c r="R414" s="250"/>
      <c r="S414" s="250"/>
      <c r="T414" s="250"/>
      <c r="U414" s="250"/>
    </row>
    <row r="415" spans="1:21" s="276" customFormat="1" ht="12.6" customHeight="1" x14ac:dyDescent="0.25">
      <c r="A415" s="48"/>
      <c r="B415" s="277" t="s">
        <v>26</v>
      </c>
      <c r="C415" s="278">
        <v>142</v>
      </c>
      <c r="D415" s="279">
        <v>16</v>
      </c>
      <c r="E415" s="279">
        <v>15</v>
      </c>
      <c r="F415" s="279" t="s">
        <v>192</v>
      </c>
      <c r="G415" s="279">
        <v>143</v>
      </c>
      <c r="H415" s="280" t="s">
        <v>695</v>
      </c>
      <c r="J415" s="269"/>
      <c r="K415" s="269"/>
      <c r="L415" s="269"/>
      <c r="M415" s="269"/>
      <c r="N415" s="269"/>
      <c r="O415" s="270"/>
      <c r="P415" s="250"/>
      <c r="Q415" s="250"/>
      <c r="R415" s="250"/>
      <c r="S415" s="250"/>
      <c r="T415" s="250"/>
      <c r="U415" s="250"/>
    </row>
    <row r="416" spans="1:21" s="276" customFormat="1" ht="12.6" customHeight="1" x14ac:dyDescent="0.25">
      <c r="A416" s="48"/>
      <c r="B416" s="277" t="s">
        <v>112</v>
      </c>
      <c r="C416" s="278">
        <v>141</v>
      </c>
      <c r="D416" s="279">
        <v>19</v>
      </c>
      <c r="E416" s="279">
        <v>18</v>
      </c>
      <c r="F416" s="279" t="s">
        <v>188</v>
      </c>
      <c r="G416" s="279">
        <v>142</v>
      </c>
      <c r="H416" s="280" t="s">
        <v>303</v>
      </c>
      <c r="J416" s="269"/>
      <c r="K416" s="269"/>
      <c r="L416" s="269"/>
      <c r="M416" s="269"/>
      <c r="N416" s="269"/>
      <c r="O416" s="270"/>
      <c r="P416" s="250"/>
      <c r="Q416" s="250"/>
      <c r="R416" s="250"/>
      <c r="S416" s="250"/>
      <c r="T416" s="250"/>
      <c r="U416" s="250"/>
    </row>
    <row r="417" spans="1:21" s="276" customFormat="1" ht="12.6" customHeight="1" x14ac:dyDescent="0.25">
      <c r="A417" s="48"/>
      <c r="B417" s="277" t="s">
        <v>113</v>
      </c>
      <c r="C417" s="278">
        <v>143</v>
      </c>
      <c r="D417" s="279">
        <v>22</v>
      </c>
      <c r="E417" s="279">
        <v>20</v>
      </c>
      <c r="F417" s="279" t="s">
        <v>696</v>
      </c>
      <c r="G417" s="279">
        <v>145</v>
      </c>
      <c r="H417" s="280" t="s">
        <v>464</v>
      </c>
      <c r="J417" s="269"/>
      <c r="K417" s="269"/>
      <c r="L417" s="269"/>
      <c r="M417" s="269"/>
      <c r="N417" s="269"/>
      <c r="O417" s="270"/>
      <c r="P417" s="250"/>
      <c r="Q417" s="250"/>
      <c r="R417" s="250"/>
      <c r="S417" s="250"/>
      <c r="T417" s="250"/>
      <c r="U417" s="250"/>
    </row>
    <row r="418" spans="1:21" s="276" customFormat="1" ht="12.6" customHeight="1" x14ac:dyDescent="0.25">
      <c r="A418" s="45" t="s">
        <v>99</v>
      </c>
      <c r="B418" s="272" t="s">
        <v>24</v>
      </c>
      <c r="C418" s="273">
        <v>664</v>
      </c>
      <c r="D418" s="274">
        <v>48</v>
      </c>
      <c r="E418" s="274">
        <v>287</v>
      </c>
      <c r="F418" s="274" t="s">
        <v>697</v>
      </c>
      <c r="G418" s="274">
        <v>425</v>
      </c>
      <c r="H418" s="275" t="s">
        <v>698</v>
      </c>
      <c r="J418" s="269"/>
      <c r="K418" s="269"/>
      <c r="L418" s="269"/>
      <c r="M418" s="269"/>
      <c r="N418" s="269"/>
      <c r="O418" s="270"/>
      <c r="P418" s="250"/>
      <c r="Q418" s="250"/>
      <c r="R418" s="250"/>
      <c r="S418" s="250"/>
      <c r="T418" s="250"/>
      <c r="U418" s="250"/>
    </row>
    <row r="419" spans="1:21" s="276" customFormat="1" ht="12.6" customHeight="1" x14ac:dyDescent="0.25">
      <c r="A419" s="48"/>
      <c r="B419" s="277" t="s">
        <v>25</v>
      </c>
      <c r="C419" s="278">
        <v>425</v>
      </c>
      <c r="D419" s="279">
        <v>46</v>
      </c>
      <c r="E419" s="279">
        <v>222</v>
      </c>
      <c r="F419" s="279" t="s">
        <v>358</v>
      </c>
      <c r="G419" s="279">
        <v>249</v>
      </c>
      <c r="H419" s="280" t="s">
        <v>699</v>
      </c>
      <c r="J419" s="269"/>
      <c r="K419" s="269"/>
      <c r="L419" s="269"/>
      <c r="M419" s="269"/>
      <c r="N419" s="269"/>
      <c r="O419" s="270"/>
      <c r="P419" s="250"/>
      <c r="Q419" s="250"/>
      <c r="R419" s="250"/>
      <c r="S419" s="250"/>
      <c r="T419" s="250"/>
      <c r="U419" s="250"/>
    </row>
    <row r="420" spans="1:21" s="276" customFormat="1" ht="12.6" customHeight="1" x14ac:dyDescent="0.25">
      <c r="A420" s="48"/>
      <c r="B420" s="277" t="s">
        <v>26</v>
      </c>
      <c r="C420" s="278">
        <v>249</v>
      </c>
      <c r="D420" s="279">
        <v>453</v>
      </c>
      <c r="E420" s="279">
        <v>120</v>
      </c>
      <c r="F420" s="279" t="s">
        <v>678</v>
      </c>
      <c r="G420" s="279">
        <v>582</v>
      </c>
      <c r="H420" s="280" t="s">
        <v>700</v>
      </c>
      <c r="J420" s="269"/>
      <c r="K420" s="269"/>
      <c r="L420" s="269"/>
      <c r="M420" s="269"/>
      <c r="N420" s="269"/>
      <c r="O420" s="270"/>
      <c r="P420" s="250"/>
      <c r="Q420" s="250"/>
      <c r="R420" s="250"/>
      <c r="S420" s="250"/>
      <c r="T420" s="250"/>
      <c r="U420" s="250"/>
    </row>
    <row r="421" spans="1:21" s="276" customFormat="1" ht="12.6" customHeight="1" x14ac:dyDescent="0.25">
      <c r="A421" s="48"/>
      <c r="B421" s="277" t="s">
        <v>112</v>
      </c>
      <c r="C421" s="278">
        <v>582</v>
      </c>
      <c r="D421" s="279">
        <v>47</v>
      </c>
      <c r="E421" s="279">
        <v>107</v>
      </c>
      <c r="F421" s="279" t="s">
        <v>188</v>
      </c>
      <c r="G421" s="279">
        <v>522</v>
      </c>
      <c r="H421" s="280" t="s">
        <v>701</v>
      </c>
      <c r="J421" s="269"/>
      <c r="K421" s="269"/>
      <c r="L421" s="269"/>
      <c r="M421" s="269"/>
      <c r="N421" s="269"/>
      <c r="O421" s="270"/>
      <c r="P421" s="250"/>
      <c r="Q421" s="250"/>
      <c r="R421" s="250"/>
      <c r="S421" s="250"/>
      <c r="T421" s="250"/>
      <c r="U421" s="250"/>
    </row>
    <row r="422" spans="1:21" s="276" customFormat="1" ht="12.6" customHeight="1" x14ac:dyDescent="0.25">
      <c r="A422" s="48"/>
      <c r="B422" s="277" t="s">
        <v>113</v>
      </c>
      <c r="C422" s="278">
        <v>522</v>
      </c>
      <c r="D422" s="279">
        <v>84</v>
      </c>
      <c r="E422" s="279">
        <v>72</v>
      </c>
      <c r="F422" s="279" t="s">
        <v>585</v>
      </c>
      <c r="G422" s="279">
        <v>534</v>
      </c>
      <c r="H422" s="280" t="s">
        <v>702</v>
      </c>
      <c r="J422" s="269"/>
      <c r="K422" s="269"/>
      <c r="L422" s="269"/>
      <c r="M422" s="269"/>
      <c r="N422" s="269"/>
      <c r="O422" s="270"/>
      <c r="P422" s="250"/>
      <c r="Q422" s="250"/>
      <c r="R422" s="250"/>
      <c r="S422" s="250"/>
      <c r="T422" s="250"/>
      <c r="U422" s="250"/>
    </row>
    <row r="423" spans="1:21" s="276" customFormat="1" ht="12.6" customHeight="1" x14ac:dyDescent="0.25">
      <c r="A423" s="45" t="s">
        <v>100</v>
      </c>
      <c r="B423" s="272" t="s">
        <v>24</v>
      </c>
      <c r="C423" s="273">
        <v>1110</v>
      </c>
      <c r="D423" s="274">
        <v>328</v>
      </c>
      <c r="E423" s="274">
        <v>51</v>
      </c>
      <c r="F423" s="274" t="s">
        <v>560</v>
      </c>
      <c r="G423" s="274">
        <v>1387</v>
      </c>
      <c r="H423" s="275" t="s">
        <v>703</v>
      </c>
      <c r="J423" s="269"/>
      <c r="K423" s="269"/>
      <c r="L423" s="269"/>
      <c r="M423" s="269"/>
      <c r="N423" s="269"/>
      <c r="O423" s="270"/>
      <c r="P423" s="250"/>
      <c r="Q423" s="250"/>
      <c r="R423" s="250"/>
      <c r="S423" s="250"/>
      <c r="T423" s="250"/>
      <c r="U423" s="250"/>
    </row>
    <row r="424" spans="1:21" s="276" customFormat="1" ht="12.6" customHeight="1" x14ac:dyDescent="0.25">
      <c r="A424" s="48"/>
      <c r="B424" s="277" t="s">
        <v>25</v>
      </c>
      <c r="C424" s="278">
        <v>1355</v>
      </c>
      <c r="D424" s="279">
        <v>336</v>
      </c>
      <c r="E424" s="279">
        <v>145</v>
      </c>
      <c r="F424" s="279" t="s">
        <v>227</v>
      </c>
      <c r="G424" s="279">
        <v>1546</v>
      </c>
      <c r="H424" s="280" t="s">
        <v>485</v>
      </c>
      <c r="J424" s="269"/>
      <c r="K424" s="269"/>
      <c r="L424" s="269"/>
      <c r="M424" s="269"/>
      <c r="N424" s="269"/>
      <c r="O424" s="270"/>
      <c r="P424" s="250"/>
      <c r="Q424" s="250"/>
      <c r="R424" s="250"/>
      <c r="S424" s="250"/>
      <c r="T424" s="250"/>
      <c r="U424" s="250"/>
    </row>
    <row r="425" spans="1:21" s="276" customFormat="1" ht="12.6" customHeight="1" x14ac:dyDescent="0.25">
      <c r="A425" s="48"/>
      <c r="B425" s="277" t="s">
        <v>26</v>
      </c>
      <c r="C425" s="278">
        <v>1546</v>
      </c>
      <c r="D425" s="279">
        <v>35</v>
      </c>
      <c r="E425" s="279">
        <v>550</v>
      </c>
      <c r="F425" s="279" t="s">
        <v>649</v>
      </c>
      <c r="G425" s="279">
        <v>1031</v>
      </c>
      <c r="H425" s="280" t="s">
        <v>704</v>
      </c>
      <c r="J425" s="269"/>
      <c r="K425" s="269"/>
      <c r="L425" s="269"/>
      <c r="M425" s="269"/>
      <c r="N425" s="269"/>
      <c r="O425" s="270"/>
      <c r="P425" s="250"/>
      <c r="Q425" s="250"/>
      <c r="R425" s="250"/>
      <c r="S425" s="250"/>
      <c r="T425" s="250"/>
      <c r="U425" s="250"/>
    </row>
    <row r="426" spans="1:21" s="276" customFormat="1" ht="12.6" customHeight="1" x14ac:dyDescent="0.25">
      <c r="A426" s="48"/>
      <c r="B426" s="277" t="s">
        <v>112</v>
      </c>
      <c r="C426" s="278">
        <v>1031</v>
      </c>
      <c r="D426" s="279">
        <v>36</v>
      </c>
      <c r="E426" s="279">
        <v>185</v>
      </c>
      <c r="F426" s="279" t="s">
        <v>420</v>
      </c>
      <c r="G426" s="279">
        <v>882</v>
      </c>
      <c r="H426" s="280" t="s">
        <v>705</v>
      </c>
      <c r="J426" s="269"/>
      <c r="K426" s="269"/>
      <c r="L426" s="269"/>
      <c r="M426" s="269"/>
      <c r="N426" s="269"/>
      <c r="O426" s="270"/>
      <c r="P426" s="250"/>
      <c r="Q426" s="250"/>
      <c r="R426" s="250"/>
      <c r="S426" s="250"/>
      <c r="T426" s="250"/>
      <c r="U426" s="250"/>
    </row>
    <row r="427" spans="1:21" s="276" customFormat="1" ht="12.6" customHeight="1" x14ac:dyDescent="0.25">
      <c r="A427" s="48"/>
      <c r="B427" s="277" t="s">
        <v>113</v>
      </c>
      <c r="C427" s="278">
        <v>882</v>
      </c>
      <c r="D427" s="279">
        <v>85</v>
      </c>
      <c r="E427" s="279">
        <v>292</v>
      </c>
      <c r="F427" s="279" t="s">
        <v>706</v>
      </c>
      <c r="G427" s="279">
        <v>675</v>
      </c>
      <c r="H427" s="280" t="s">
        <v>707</v>
      </c>
      <c r="J427" s="269"/>
      <c r="K427" s="269"/>
      <c r="L427" s="269"/>
      <c r="M427" s="269"/>
      <c r="N427" s="269"/>
      <c r="O427" s="270"/>
      <c r="P427" s="250"/>
      <c r="Q427" s="250"/>
      <c r="R427" s="250"/>
      <c r="S427" s="250"/>
      <c r="T427" s="250"/>
      <c r="U427" s="250"/>
    </row>
    <row r="428" spans="1:21" s="276" customFormat="1" ht="12.6" customHeight="1" x14ac:dyDescent="0.25">
      <c r="A428" s="45" t="s">
        <v>101</v>
      </c>
      <c r="B428" s="272" t="s">
        <v>24</v>
      </c>
      <c r="C428" s="273">
        <v>261</v>
      </c>
      <c r="D428" s="274">
        <v>123</v>
      </c>
      <c r="E428" s="274">
        <v>11</v>
      </c>
      <c r="F428" s="274" t="s">
        <v>585</v>
      </c>
      <c r="G428" s="274">
        <v>373</v>
      </c>
      <c r="H428" s="275" t="s">
        <v>335</v>
      </c>
      <c r="J428" s="269"/>
      <c r="K428" s="269"/>
      <c r="L428" s="269"/>
      <c r="M428" s="269"/>
      <c r="N428" s="269"/>
      <c r="O428" s="270"/>
      <c r="P428" s="250"/>
      <c r="Q428" s="250"/>
      <c r="R428" s="250"/>
      <c r="S428" s="250"/>
      <c r="T428" s="250"/>
      <c r="U428" s="250"/>
    </row>
    <row r="429" spans="1:21" s="276" customFormat="1" ht="12.6" customHeight="1" x14ac:dyDescent="0.25">
      <c r="A429" s="48"/>
      <c r="B429" s="277" t="s">
        <v>25</v>
      </c>
      <c r="C429" s="278">
        <v>373</v>
      </c>
      <c r="D429" s="279">
        <v>17</v>
      </c>
      <c r="E429" s="279">
        <v>183</v>
      </c>
      <c r="F429" s="279" t="s">
        <v>708</v>
      </c>
      <c r="G429" s="279">
        <v>207</v>
      </c>
      <c r="H429" s="280" t="s">
        <v>709</v>
      </c>
      <c r="J429" s="269"/>
      <c r="K429" s="269"/>
      <c r="L429" s="269"/>
      <c r="M429" s="269"/>
      <c r="N429" s="269"/>
      <c r="O429" s="270"/>
      <c r="P429" s="250"/>
      <c r="Q429" s="250"/>
      <c r="R429" s="250"/>
      <c r="S429" s="250"/>
      <c r="T429" s="250"/>
      <c r="U429" s="250"/>
    </row>
    <row r="430" spans="1:21" s="276" customFormat="1" ht="12.6" customHeight="1" x14ac:dyDescent="0.25">
      <c r="A430" s="48"/>
      <c r="B430" s="277" t="s">
        <v>26</v>
      </c>
      <c r="C430" s="278">
        <v>207</v>
      </c>
      <c r="D430" s="279">
        <v>7</v>
      </c>
      <c r="E430" s="279">
        <v>6</v>
      </c>
      <c r="F430" s="279" t="s">
        <v>583</v>
      </c>
      <c r="G430" s="279">
        <v>208</v>
      </c>
      <c r="H430" s="280" t="s">
        <v>710</v>
      </c>
      <c r="J430" s="269"/>
      <c r="K430" s="269"/>
      <c r="L430" s="269"/>
      <c r="M430" s="269"/>
      <c r="N430" s="269"/>
      <c r="O430" s="270"/>
      <c r="P430" s="250"/>
      <c r="Q430" s="250"/>
      <c r="R430" s="250"/>
      <c r="S430" s="250"/>
      <c r="T430" s="250"/>
      <c r="U430" s="250"/>
    </row>
    <row r="431" spans="1:21" s="276" customFormat="1" ht="12.6" customHeight="1" x14ac:dyDescent="0.25">
      <c r="A431" s="48"/>
      <c r="B431" s="277" t="s">
        <v>112</v>
      </c>
      <c r="C431" s="278">
        <v>209</v>
      </c>
      <c r="D431" s="279">
        <v>14</v>
      </c>
      <c r="E431" s="279">
        <v>68</v>
      </c>
      <c r="F431" s="279" t="s">
        <v>711</v>
      </c>
      <c r="G431" s="279">
        <v>155</v>
      </c>
      <c r="H431" s="280" t="s">
        <v>712</v>
      </c>
      <c r="J431" s="269"/>
      <c r="K431" s="269"/>
      <c r="L431" s="269"/>
      <c r="M431" s="269"/>
      <c r="N431" s="269"/>
      <c r="O431" s="270"/>
      <c r="P431" s="250"/>
      <c r="Q431" s="250"/>
      <c r="R431" s="250"/>
      <c r="S431" s="250"/>
      <c r="T431" s="250"/>
      <c r="U431" s="250"/>
    </row>
    <row r="432" spans="1:21" s="276" customFormat="1" ht="12.6" customHeight="1" x14ac:dyDescent="0.25">
      <c r="A432" s="48"/>
      <c r="B432" s="277" t="s">
        <v>113</v>
      </c>
      <c r="C432" s="278">
        <v>155</v>
      </c>
      <c r="D432" s="279">
        <v>4</v>
      </c>
      <c r="E432" s="279">
        <v>79</v>
      </c>
      <c r="F432" s="279" t="s">
        <v>580</v>
      </c>
      <c r="G432" s="279">
        <v>80</v>
      </c>
      <c r="H432" s="280" t="s">
        <v>342</v>
      </c>
      <c r="J432" s="269"/>
      <c r="K432" s="269"/>
      <c r="L432" s="269"/>
      <c r="M432" s="269"/>
      <c r="N432" s="269"/>
      <c r="O432" s="270"/>
      <c r="P432" s="250"/>
      <c r="Q432" s="250"/>
      <c r="R432" s="250"/>
      <c r="S432" s="250"/>
      <c r="T432" s="250"/>
      <c r="U432" s="250"/>
    </row>
    <row r="433" spans="1:21" s="276" customFormat="1" ht="12.6" customHeight="1" x14ac:dyDescent="0.25">
      <c r="A433" s="45" t="s">
        <v>102</v>
      </c>
      <c r="B433" s="272" t="s">
        <v>24</v>
      </c>
      <c r="C433" s="273">
        <v>548</v>
      </c>
      <c r="D433" s="274">
        <v>121</v>
      </c>
      <c r="E433" s="274">
        <v>129</v>
      </c>
      <c r="F433" s="274" t="s">
        <v>603</v>
      </c>
      <c r="G433" s="274">
        <v>540</v>
      </c>
      <c r="H433" s="275" t="s">
        <v>559</v>
      </c>
      <c r="J433" s="269"/>
      <c r="K433" s="269"/>
      <c r="L433" s="269"/>
      <c r="M433" s="269"/>
      <c r="N433" s="269"/>
      <c r="O433" s="270"/>
      <c r="P433" s="250"/>
      <c r="Q433" s="250"/>
      <c r="R433" s="250"/>
      <c r="S433" s="250"/>
      <c r="T433" s="250"/>
      <c r="U433" s="250"/>
    </row>
    <row r="434" spans="1:21" s="276" customFormat="1" ht="12.6" customHeight="1" x14ac:dyDescent="0.25">
      <c r="A434" s="48"/>
      <c r="B434" s="277" t="s">
        <v>25</v>
      </c>
      <c r="C434" s="278">
        <v>542</v>
      </c>
      <c r="D434" s="279">
        <v>169</v>
      </c>
      <c r="E434" s="279">
        <v>109</v>
      </c>
      <c r="F434" s="279" t="s">
        <v>543</v>
      </c>
      <c r="G434" s="279">
        <v>602</v>
      </c>
      <c r="H434" s="280" t="s">
        <v>713</v>
      </c>
      <c r="J434" s="269"/>
      <c r="K434" s="269"/>
      <c r="L434" s="269"/>
      <c r="M434" s="269"/>
      <c r="N434" s="269"/>
      <c r="O434" s="270"/>
      <c r="P434" s="250"/>
      <c r="Q434" s="250"/>
      <c r="R434" s="250"/>
      <c r="S434" s="250"/>
      <c r="T434" s="250"/>
      <c r="U434" s="250"/>
    </row>
    <row r="435" spans="1:21" s="276" customFormat="1" ht="12.6" customHeight="1" x14ac:dyDescent="0.25">
      <c r="A435" s="48"/>
      <c r="B435" s="277" t="s">
        <v>26</v>
      </c>
      <c r="C435" s="278">
        <v>597</v>
      </c>
      <c r="D435" s="279">
        <v>84</v>
      </c>
      <c r="E435" s="279">
        <v>213</v>
      </c>
      <c r="F435" s="279" t="s">
        <v>377</v>
      </c>
      <c r="G435" s="279">
        <v>468</v>
      </c>
      <c r="H435" s="280" t="s">
        <v>714</v>
      </c>
      <c r="J435" s="269"/>
      <c r="K435" s="269"/>
      <c r="L435" s="269"/>
      <c r="M435" s="269"/>
      <c r="N435" s="269"/>
      <c r="O435" s="270"/>
      <c r="P435" s="250"/>
      <c r="Q435" s="250"/>
      <c r="R435" s="250"/>
      <c r="S435" s="250"/>
      <c r="T435" s="250"/>
      <c r="U435" s="250"/>
    </row>
    <row r="436" spans="1:21" s="276" customFormat="1" ht="12.6" customHeight="1" x14ac:dyDescent="0.25">
      <c r="A436" s="48"/>
      <c r="B436" s="277" t="s">
        <v>112</v>
      </c>
      <c r="C436" s="278">
        <v>497</v>
      </c>
      <c r="D436" s="279">
        <v>201</v>
      </c>
      <c r="E436" s="279">
        <v>221</v>
      </c>
      <c r="F436" s="279" t="s">
        <v>575</v>
      </c>
      <c r="G436" s="279">
        <v>477</v>
      </c>
      <c r="H436" s="280" t="s">
        <v>705</v>
      </c>
      <c r="J436" s="269"/>
      <c r="K436" s="269"/>
      <c r="L436" s="269"/>
      <c r="M436" s="269"/>
      <c r="N436" s="269"/>
      <c r="O436" s="270"/>
      <c r="P436" s="250"/>
      <c r="Q436" s="250"/>
      <c r="R436" s="250"/>
      <c r="S436" s="250"/>
      <c r="T436" s="250"/>
      <c r="U436" s="250"/>
    </row>
    <row r="437" spans="1:21" s="276" customFormat="1" ht="12.6" customHeight="1" x14ac:dyDescent="0.25">
      <c r="A437" s="48"/>
      <c r="B437" s="277" t="s">
        <v>113</v>
      </c>
      <c r="C437" s="278">
        <v>477</v>
      </c>
      <c r="D437" s="279">
        <v>221</v>
      </c>
      <c r="E437" s="279">
        <v>169</v>
      </c>
      <c r="F437" s="279" t="s">
        <v>715</v>
      </c>
      <c r="G437" s="279">
        <v>529</v>
      </c>
      <c r="H437" s="280" t="s">
        <v>214</v>
      </c>
      <c r="J437" s="269"/>
      <c r="K437" s="269"/>
      <c r="L437" s="269"/>
      <c r="M437" s="269"/>
      <c r="N437" s="269"/>
      <c r="O437" s="270"/>
      <c r="P437" s="250"/>
      <c r="Q437" s="250"/>
      <c r="R437" s="250"/>
      <c r="S437" s="250"/>
      <c r="T437" s="250"/>
      <c r="U437" s="250"/>
    </row>
    <row r="438" spans="1:21" s="276" customFormat="1" ht="12.6" customHeight="1" x14ac:dyDescent="0.25">
      <c r="A438" s="45" t="s">
        <v>103</v>
      </c>
      <c r="B438" s="272" t="s">
        <v>24</v>
      </c>
      <c r="C438" s="273">
        <v>1988</v>
      </c>
      <c r="D438" s="274">
        <v>532</v>
      </c>
      <c r="E438" s="274">
        <v>490</v>
      </c>
      <c r="F438" s="274" t="s">
        <v>716</v>
      </c>
      <c r="G438" s="274">
        <v>2030</v>
      </c>
      <c r="H438" s="275" t="s">
        <v>504</v>
      </c>
      <c r="J438" s="269"/>
      <c r="K438" s="269"/>
      <c r="L438" s="269"/>
      <c r="M438" s="269"/>
      <c r="N438" s="269"/>
      <c r="O438" s="270"/>
      <c r="P438" s="250"/>
      <c r="Q438" s="250"/>
      <c r="R438" s="250"/>
      <c r="S438" s="250"/>
      <c r="T438" s="250"/>
      <c r="U438" s="250"/>
    </row>
    <row r="439" spans="1:21" s="276" customFormat="1" ht="12.6" customHeight="1" x14ac:dyDescent="0.25">
      <c r="A439" s="48"/>
      <c r="B439" s="277" t="s">
        <v>25</v>
      </c>
      <c r="C439" s="278">
        <v>2033</v>
      </c>
      <c r="D439" s="279">
        <v>558</v>
      </c>
      <c r="E439" s="279">
        <v>475</v>
      </c>
      <c r="F439" s="279" t="s">
        <v>717</v>
      </c>
      <c r="G439" s="279">
        <v>2116</v>
      </c>
      <c r="H439" s="280" t="s">
        <v>718</v>
      </c>
      <c r="J439" s="269"/>
      <c r="K439" s="269"/>
      <c r="L439" s="269"/>
      <c r="M439" s="269"/>
      <c r="N439" s="269"/>
      <c r="O439" s="270"/>
      <c r="P439" s="250"/>
      <c r="Q439" s="250"/>
      <c r="R439" s="250"/>
      <c r="S439" s="250"/>
      <c r="T439" s="250"/>
      <c r="U439" s="250"/>
    </row>
    <row r="440" spans="1:21" s="276" customFormat="1" ht="12.6" customHeight="1" x14ac:dyDescent="0.25">
      <c r="A440" s="48"/>
      <c r="B440" s="277" t="s">
        <v>26</v>
      </c>
      <c r="C440" s="278">
        <v>2096</v>
      </c>
      <c r="D440" s="279">
        <v>510</v>
      </c>
      <c r="E440" s="279">
        <v>506</v>
      </c>
      <c r="F440" s="279" t="s">
        <v>719</v>
      </c>
      <c r="G440" s="279">
        <v>2100</v>
      </c>
      <c r="H440" s="280" t="s">
        <v>509</v>
      </c>
      <c r="J440" s="269"/>
      <c r="K440" s="269"/>
      <c r="L440" s="269"/>
      <c r="M440" s="269"/>
      <c r="N440" s="269"/>
      <c r="O440" s="270"/>
      <c r="P440" s="250"/>
      <c r="Q440" s="250"/>
      <c r="R440" s="250"/>
      <c r="S440" s="250"/>
      <c r="T440" s="250"/>
      <c r="U440" s="250"/>
    </row>
    <row r="441" spans="1:21" s="276" customFormat="1" ht="12.6" customHeight="1" x14ac:dyDescent="0.25">
      <c r="A441" s="48"/>
      <c r="B441" s="277" t="s">
        <v>112</v>
      </c>
      <c r="C441" s="278">
        <v>2104</v>
      </c>
      <c r="D441" s="279">
        <v>580</v>
      </c>
      <c r="E441" s="279">
        <v>529</v>
      </c>
      <c r="F441" s="279" t="s">
        <v>720</v>
      </c>
      <c r="G441" s="279">
        <v>2155</v>
      </c>
      <c r="H441" s="280" t="s">
        <v>391</v>
      </c>
      <c r="J441" s="269"/>
      <c r="K441" s="269"/>
      <c r="L441" s="269"/>
      <c r="M441" s="269"/>
      <c r="N441" s="269"/>
      <c r="O441" s="270"/>
      <c r="P441" s="250"/>
      <c r="Q441" s="250"/>
      <c r="R441" s="250"/>
      <c r="S441" s="250"/>
      <c r="T441" s="250"/>
      <c r="U441" s="250"/>
    </row>
    <row r="442" spans="1:21" s="276" customFormat="1" ht="12.6" customHeight="1" x14ac:dyDescent="0.25">
      <c r="A442" s="48"/>
      <c r="B442" s="277" t="s">
        <v>113</v>
      </c>
      <c r="C442" s="278">
        <v>2161</v>
      </c>
      <c r="D442" s="279">
        <v>563</v>
      </c>
      <c r="E442" s="279">
        <v>568</v>
      </c>
      <c r="F442" s="279" t="s">
        <v>721</v>
      </c>
      <c r="G442" s="279">
        <v>2156</v>
      </c>
      <c r="H442" s="280" t="s">
        <v>722</v>
      </c>
      <c r="J442" s="269"/>
      <c r="K442" s="269"/>
      <c r="L442" s="269"/>
      <c r="M442" s="269"/>
      <c r="N442" s="269"/>
      <c r="O442" s="270"/>
      <c r="P442" s="250"/>
      <c r="Q442" s="250"/>
      <c r="R442" s="250"/>
      <c r="S442" s="250"/>
      <c r="T442" s="250"/>
      <c r="U442" s="250"/>
    </row>
    <row r="443" spans="1:21" s="276" customFormat="1" ht="12.6" customHeight="1" x14ac:dyDescent="0.25">
      <c r="A443" s="45" t="s">
        <v>104</v>
      </c>
      <c r="B443" s="272" t="s">
        <v>24</v>
      </c>
      <c r="C443" s="273">
        <v>517</v>
      </c>
      <c r="D443" s="274">
        <v>157</v>
      </c>
      <c r="E443" s="274">
        <v>97</v>
      </c>
      <c r="F443" s="274" t="s">
        <v>227</v>
      </c>
      <c r="G443" s="274">
        <v>577</v>
      </c>
      <c r="H443" s="275" t="s">
        <v>524</v>
      </c>
      <c r="J443" s="269"/>
      <c r="K443" s="269"/>
      <c r="L443" s="269"/>
      <c r="M443" s="269"/>
      <c r="N443" s="269"/>
      <c r="O443" s="270"/>
      <c r="P443" s="250"/>
      <c r="Q443" s="250"/>
      <c r="R443" s="250"/>
      <c r="S443" s="250"/>
      <c r="T443" s="250"/>
      <c r="U443" s="250"/>
    </row>
    <row r="444" spans="1:21" s="276" customFormat="1" ht="12.6" customHeight="1" x14ac:dyDescent="0.25">
      <c r="A444" s="48"/>
      <c r="B444" s="277" t="s">
        <v>25</v>
      </c>
      <c r="C444" s="278">
        <v>585</v>
      </c>
      <c r="D444" s="279">
        <v>192</v>
      </c>
      <c r="E444" s="279">
        <v>138</v>
      </c>
      <c r="F444" s="279" t="s">
        <v>568</v>
      </c>
      <c r="G444" s="279">
        <v>639</v>
      </c>
      <c r="H444" s="280" t="s">
        <v>347</v>
      </c>
      <c r="J444" s="269"/>
      <c r="K444" s="269"/>
      <c r="L444" s="269"/>
      <c r="M444" s="269"/>
      <c r="N444" s="269"/>
      <c r="O444" s="270"/>
      <c r="P444" s="250"/>
      <c r="Q444" s="250"/>
      <c r="R444" s="250"/>
      <c r="S444" s="250"/>
      <c r="T444" s="250"/>
      <c r="U444" s="250"/>
    </row>
    <row r="445" spans="1:21" s="276" customFormat="1" ht="12.6" customHeight="1" x14ac:dyDescent="0.25">
      <c r="A445" s="48"/>
      <c r="B445" s="277" t="s">
        <v>26</v>
      </c>
      <c r="C445" s="278">
        <v>628</v>
      </c>
      <c r="D445" s="279">
        <v>136</v>
      </c>
      <c r="E445" s="279">
        <v>184</v>
      </c>
      <c r="F445" s="279" t="s">
        <v>505</v>
      </c>
      <c r="G445" s="279">
        <v>580</v>
      </c>
      <c r="H445" s="280" t="s">
        <v>442</v>
      </c>
      <c r="J445" s="269"/>
      <c r="K445" s="269"/>
      <c r="L445" s="269"/>
      <c r="M445" s="269"/>
      <c r="N445" s="269"/>
      <c r="O445" s="270"/>
      <c r="P445" s="250"/>
      <c r="Q445" s="250"/>
      <c r="R445" s="250"/>
      <c r="S445" s="250"/>
      <c r="T445" s="250"/>
      <c r="U445" s="250"/>
    </row>
    <row r="446" spans="1:21" s="276" customFormat="1" ht="12.6" customHeight="1" x14ac:dyDescent="0.25">
      <c r="A446" s="48"/>
      <c r="B446" s="277" t="s">
        <v>112</v>
      </c>
      <c r="C446" s="278">
        <v>583</v>
      </c>
      <c r="D446" s="279">
        <v>211</v>
      </c>
      <c r="E446" s="279">
        <v>130</v>
      </c>
      <c r="F446" s="279" t="s">
        <v>349</v>
      </c>
      <c r="G446" s="279">
        <v>664</v>
      </c>
      <c r="H446" s="280" t="s">
        <v>723</v>
      </c>
      <c r="J446" s="269"/>
      <c r="K446" s="269"/>
      <c r="L446" s="269"/>
      <c r="M446" s="269"/>
      <c r="N446" s="269"/>
      <c r="O446" s="270"/>
      <c r="P446" s="250"/>
      <c r="Q446" s="250"/>
      <c r="R446" s="250"/>
      <c r="S446" s="250"/>
      <c r="T446" s="250"/>
      <c r="U446" s="250"/>
    </row>
    <row r="447" spans="1:21" s="276" customFormat="1" ht="12.6" customHeight="1" x14ac:dyDescent="0.25">
      <c r="A447" s="48"/>
      <c r="B447" s="277" t="s">
        <v>113</v>
      </c>
      <c r="C447" s="278">
        <v>681</v>
      </c>
      <c r="D447" s="279">
        <v>133</v>
      </c>
      <c r="E447" s="279">
        <v>112</v>
      </c>
      <c r="F447" s="279" t="s">
        <v>461</v>
      </c>
      <c r="G447" s="279">
        <v>702</v>
      </c>
      <c r="H447" s="280" t="s">
        <v>582</v>
      </c>
      <c r="J447" s="269"/>
      <c r="K447" s="269"/>
      <c r="L447" s="269"/>
      <c r="M447" s="269"/>
      <c r="N447" s="269"/>
      <c r="O447" s="270"/>
      <c r="P447" s="250"/>
      <c r="Q447" s="250"/>
      <c r="R447" s="250"/>
      <c r="S447" s="250"/>
      <c r="T447" s="250"/>
      <c r="U447" s="250"/>
    </row>
    <row r="448" spans="1:21" s="276" customFormat="1" ht="12.6" customHeight="1" x14ac:dyDescent="0.25">
      <c r="A448" s="45" t="s">
        <v>105</v>
      </c>
      <c r="B448" s="272" t="s">
        <v>24</v>
      </c>
      <c r="C448" s="273">
        <v>508</v>
      </c>
      <c r="D448" s="274">
        <v>46</v>
      </c>
      <c r="E448" s="274">
        <v>145</v>
      </c>
      <c r="F448" s="274" t="s">
        <v>356</v>
      </c>
      <c r="G448" s="274">
        <v>409</v>
      </c>
      <c r="H448" s="275" t="s">
        <v>724</v>
      </c>
      <c r="J448" s="269"/>
      <c r="K448" s="269"/>
      <c r="L448" s="269"/>
      <c r="M448" s="269"/>
      <c r="N448" s="269"/>
      <c r="O448" s="270"/>
      <c r="P448" s="250"/>
      <c r="Q448" s="250"/>
      <c r="R448" s="250"/>
      <c r="S448" s="250"/>
      <c r="T448" s="250"/>
      <c r="U448" s="250"/>
    </row>
    <row r="449" spans="1:21" s="276" customFormat="1" ht="12.6" customHeight="1" x14ac:dyDescent="0.25">
      <c r="A449" s="48"/>
      <c r="B449" s="277" t="s">
        <v>25</v>
      </c>
      <c r="C449" s="278">
        <v>409</v>
      </c>
      <c r="D449" s="279">
        <v>62</v>
      </c>
      <c r="E449" s="279">
        <v>39</v>
      </c>
      <c r="F449" s="279" t="s">
        <v>188</v>
      </c>
      <c r="G449" s="279">
        <v>432</v>
      </c>
      <c r="H449" s="280" t="s">
        <v>661</v>
      </c>
      <c r="J449" s="269"/>
      <c r="K449" s="269"/>
      <c r="L449" s="269"/>
      <c r="M449" s="269"/>
      <c r="N449" s="269"/>
      <c r="O449" s="270"/>
      <c r="P449" s="250"/>
      <c r="Q449" s="250"/>
      <c r="R449" s="250"/>
      <c r="S449" s="250"/>
      <c r="T449" s="250"/>
      <c r="U449" s="250"/>
    </row>
    <row r="450" spans="1:21" s="276" customFormat="1" ht="12.6" customHeight="1" x14ac:dyDescent="0.25">
      <c r="A450" s="48"/>
      <c r="B450" s="277" t="s">
        <v>26</v>
      </c>
      <c r="C450" s="278">
        <v>421</v>
      </c>
      <c r="D450" s="279">
        <v>60</v>
      </c>
      <c r="E450" s="279">
        <v>120</v>
      </c>
      <c r="F450" s="279" t="s">
        <v>536</v>
      </c>
      <c r="G450" s="279">
        <v>361</v>
      </c>
      <c r="H450" s="280" t="s">
        <v>725</v>
      </c>
      <c r="J450" s="269"/>
      <c r="K450" s="269"/>
      <c r="L450" s="269"/>
      <c r="M450" s="269"/>
      <c r="N450" s="269"/>
      <c r="O450" s="270"/>
      <c r="P450" s="250"/>
      <c r="Q450" s="250"/>
      <c r="R450" s="250"/>
      <c r="S450" s="250"/>
      <c r="T450" s="250"/>
      <c r="U450" s="250"/>
    </row>
    <row r="451" spans="1:21" s="276" customFormat="1" ht="12.6" customHeight="1" x14ac:dyDescent="0.25">
      <c r="A451" s="48"/>
      <c r="B451" s="277" t="s">
        <v>112</v>
      </c>
      <c r="C451" s="278">
        <v>360</v>
      </c>
      <c r="D451" s="279">
        <v>62</v>
      </c>
      <c r="E451" s="279">
        <v>82</v>
      </c>
      <c r="F451" s="279" t="s">
        <v>573</v>
      </c>
      <c r="G451" s="279">
        <v>340</v>
      </c>
      <c r="H451" s="280" t="s">
        <v>376</v>
      </c>
      <c r="J451" s="269"/>
      <c r="K451" s="269"/>
      <c r="L451" s="269"/>
      <c r="M451" s="269"/>
      <c r="N451" s="269"/>
      <c r="O451" s="270"/>
      <c r="P451" s="250"/>
      <c r="Q451" s="250"/>
      <c r="R451" s="250"/>
      <c r="S451" s="250"/>
      <c r="T451" s="250"/>
      <c r="U451" s="250"/>
    </row>
    <row r="452" spans="1:21" s="276" customFormat="1" ht="12.6" customHeight="1" x14ac:dyDescent="0.25">
      <c r="A452" s="48"/>
      <c r="B452" s="277" t="s">
        <v>113</v>
      </c>
      <c r="C452" s="278">
        <v>329</v>
      </c>
      <c r="D452" s="279">
        <v>58</v>
      </c>
      <c r="E452" s="279">
        <v>52</v>
      </c>
      <c r="F452" s="279" t="s">
        <v>594</v>
      </c>
      <c r="G452" s="279">
        <v>335</v>
      </c>
      <c r="H452" s="280" t="s">
        <v>726</v>
      </c>
      <c r="J452" s="269"/>
      <c r="K452" s="269"/>
      <c r="L452" s="269"/>
      <c r="M452" s="269"/>
      <c r="N452" s="269"/>
      <c r="O452" s="270"/>
      <c r="P452" s="250"/>
      <c r="Q452" s="250"/>
      <c r="R452" s="250"/>
      <c r="S452" s="250"/>
      <c r="T452" s="250"/>
      <c r="U452" s="250"/>
    </row>
    <row r="453" spans="1:21" s="276" customFormat="1" ht="12.6" customHeight="1" x14ac:dyDescent="0.25">
      <c r="A453" s="45" t="s">
        <v>106</v>
      </c>
      <c r="B453" s="272" t="s">
        <v>24</v>
      </c>
      <c r="C453" s="273">
        <v>79</v>
      </c>
      <c r="D453" s="274">
        <v>24</v>
      </c>
      <c r="E453" s="274">
        <v>16</v>
      </c>
      <c r="F453" s="274" t="s">
        <v>192</v>
      </c>
      <c r="G453" s="274">
        <v>87</v>
      </c>
      <c r="H453" s="275" t="s">
        <v>727</v>
      </c>
      <c r="J453" s="269"/>
      <c r="K453" s="269"/>
      <c r="L453" s="269"/>
      <c r="M453" s="269"/>
      <c r="N453" s="269"/>
      <c r="O453" s="270"/>
      <c r="P453" s="250"/>
      <c r="Q453" s="250"/>
      <c r="R453" s="250"/>
      <c r="S453" s="250"/>
      <c r="T453" s="250"/>
      <c r="U453" s="250"/>
    </row>
    <row r="454" spans="1:21" s="276" customFormat="1" ht="12.6" customHeight="1" x14ac:dyDescent="0.25">
      <c r="A454" s="48"/>
      <c r="B454" s="277" t="s">
        <v>25</v>
      </c>
      <c r="C454" s="278">
        <v>87</v>
      </c>
      <c r="D454" s="279">
        <v>15</v>
      </c>
      <c r="E454" s="279">
        <v>13</v>
      </c>
      <c r="F454" s="279" t="s">
        <v>190</v>
      </c>
      <c r="G454" s="279">
        <v>89</v>
      </c>
      <c r="H454" s="280" t="s">
        <v>728</v>
      </c>
      <c r="J454" s="269"/>
      <c r="K454" s="269"/>
      <c r="L454" s="269"/>
      <c r="M454" s="269"/>
      <c r="N454" s="269"/>
      <c r="O454" s="270"/>
      <c r="P454" s="250"/>
      <c r="Q454" s="250"/>
      <c r="R454" s="250"/>
      <c r="S454" s="250"/>
      <c r="T454" s="250"/>
      <c r="U454" s="250"/>
    </row>
    <row r="455" spans="1:21" s="276" customFormat="1" ht="12.6" customHeight="1" x14ac:dyDescent="0.25">
      <c r="A455" s="48"/>
      <c r="B455" s="277" t="s">
        <v>26</v>
      </c>
      <c r="C455" s="278">
        <v>79</v>
      </c>
      <c r="D455" s="279">
        <v>19</v>
      </c>
      <c r="E455" s="279">
        <v>8</v>
      </c>
      <c r="F455" s="279" t="s">
        <v>708</v>
      </c>
      <c r="G455" s="279">
        <v>90</v>
      </c>
      <c r="H455" s="280" t="s">
        <v>729</v>
      </c>
      <c r="J455" s="269"/>
      <c r="K455" s="269"/>
      <c r="L455" s="269"/>
      <c r="M455" s="269"/>
      <c r="N455" s="269"/>
      <c r="O455" s="270"/>
      <c r="P455" s="250"/>
      <c r="Q455" s="250"/>
      <c r="R455" s="250"/>
      <c r="S455" s="250"/>
      <c r="T455" s="250"/>
      <c r="U455" s="250"/>
    </row>
    <row r="456" spans="1:21" s="276" customFormat="1" ht="12.6" customHeight="1" x14ac:dyDescent="0.25">
      <c r="A456" s="48"/>
      <c r="B456" s="277" t="s">
        <v>112</v>
      </c>
      <c r="C456" s="278">
        <v>91</v>
      </c>
      <c r="D456" s="279">
        <v>22</v>
      </c>
      <c r="E456" s="279">
        <v>20</v>
      </c>
      <c r="F456" s="279" t="s">
        <v>696</v>
      </c>
      <c r="G456" s="279">
        <v>93</v>
      </c>
      <c r="H456" s="280" t="s">
        <v>730</v>
      </c>
      <c r="J456" s="269"/>
      <c r="K456" s="269"/>
      <c r="L456" s="269"/>
      <c r="M456" s="269"/>
      <c r="N456" s="269"/>
      <c r="O456" s="270"/>
      <c r="P456" s="250"/>
      <c r="Q456" s="250"/>
      <c r="R456" s="250"/>
      <c r="S456" s="250"/>
      <c r="T456" s="250"/>
      <c r="U456" s="250"/>
    </row>
    <row r="457" spans="1:21" s="276" customFormat="1" ht="12.6" customHeight="1" x14ac:dyDescent="0.25">
      <c r="A457" s="48"/>
      <c r="B457" s="277" t="s">
        <v>113</v>
      </c>
      <c r="C457" s="278">
        <v>95</v>
      </c>
      <c r="D457" s="279">
        <v>20</v>
      </c>
      <c r="E457" s="279">
        <v>20</v>
      </c>
      <c r="F457" s="279" t="s">
        <v>696</v>
      </c>
      <c r="G457" s="279">
        <v>95</v>
      </c>
      <c r="H457" s="280" t="s">
        <v>731</v>
      </c>
      <c r="J457" s="269"/>
      <c r="K457" s="269"/>
      <c r="L457" s="269"/>
      <c r="M457" s="269"/>
      <c r="N457" s="269"/>
      <c r="O457" s="270"/>
      <c r="P457" s="250"/>
      <c r="Q457" s="250"/>
      <c r="R457" s="250"/>
      <c r="S457" s="250"/>
      <c r="T457" s="250"/>
      <c r="U457" s="250"/>
    </row>
    <row r="458" spans="1:21" s="276" customFormat="1" ht="12.6" customHeight="1" x14ac:dyDescent="0.25">
      <c r="A458" s="45" t="s">
        <v>107</v>
      </c>
      <c r="B458" s="272" t="s">
        <v>24</v>
      </c>
      <c r="C458" s="273">
        <v>598</v>
      </c>
      <c r="D458" s="274">
        <v>201</v>
      </c>
      <c r="E458" s="274">
        <v>150</v>
      </c>
      <c r="F458" s="274" t="s">
        <v>227</v>
      </c>
      <c r="G458" s="274">
        <v>649</v>
      </c>
      <c r="H458" s="275" t="s">
        <v>621</v>
      </c>
      <c r="J458" s="269"/>
      <c r="K458" s="269"/>
      <c r="L458" s="269"/>
      <c r="M458" s="269"/>
      <c r="N458" s="269"/>
      <c r="O458" s="270"/>
      <c r="P458" s="250"/>
      <c r="Q458" s="250"/>
      <c r="R458" s="250"/>
      <c r="S458" s="250"/>
      <c r="T458" s="250"/>
      <c r="U458" s="250"/>
    </row>
    <row r="459" spans="1:21" s="276" customFormat="1" ht="12.6" customHeight="1" x14ac:dyDescent="0.25">
      <c r="A459" s="48"/>
      <c r="B459" s="277" t="s">
        <v>25</v>
      </c>
      <c r="C459" s="278">
        <v>639</v>
      </c>
      <c r="D459" s="279">
        <v>126</v>
      </c>
      <c r="E459" s="279">
        <v>155</v>
      </c>
      <c r="F459" s="279" t="s">
        <v>668</v>
      </c>
      <c r="G459" s="279">
        <v>610</v>
      </c>
      <c r="H459" s="280" t="s">
        <v>301</v>
      </c>
      <c r="J459" s="269"/>
      <c r="K459" s="269"/>
      <c r="L459" s="269"/>
      <c r="M459" s="269"/>
      <c r="N459" s="269"/>
      <c r="O459" s="270"/>
      <c r="P459" s="250"/>
      <c r="Q459" s="250"/>
      <c r="R459" s="250"/>
      <c r="S459" s="250"/>
      <c r="T459" s="250"/>
      <c r="U459" s="250"/>
    </row>
    <row r="460" spans="1:21" s="276" customFormat="1" ht="12.6" customHeight="1" x14ac:dyDescent="0.25">
      <c r="A460" s="48"/>
      <c r="B460" s="277" t="s">
        <v>26</v>
      </c>
      <c r="C460" s="278">
        <v>590</v>
      </c>
      <c r="D460" s="279">
        <v>237</v>
      </c>
      <c r="E460" s="279">
        <v>169</v>
      </c>
      <c r="F460" s="279" t="s">
        <v>219</v>
      </c>
      <c r="G460" s="279">
        <v>658</v>
      </c>
      <c r="H460" s="280" t="s">
        <v>665</v>
      </c>
      <c r="J460" s="269"/>
      <c r="K460" s="269"/>
      <c r="L460" s="269"/>
      <c r="M460" s="269"/>
      <c r="N460" s="269"/>
      <c r="O460" s="270"/>
      <c r="P460" s="250"/>
      <c r="Q460" s="250"/>
      <c r="R460" s="250"/>
      <c r="S460" s="250"/>
      <c r="T460" s="250"/>
      <c r="U460" s="250"/>
    </row>
    <row r="461" spans="1:21" s="276" customFormat="1" ht="12.6" customHeight="1" x14ac:dyDescent="0.25">
      <c r="A461" s="48"/>
      <c r="B461" s="277" t="s">
        <v>112</v>
      </c>
      <c r="C461" s="278">
        <v>674</v>
      </c>
      <c r="D461" s="279">
        <v>121</v>
      </c>
      <c r="E461" s="279">
        <v>204</v>
      </c>
      <c r="F461" s="279" t="s">
        <v>400</v>
      </c>
      <c r="G461" s="279">
        <v>591</v>
      </c>
      <c r="H461" s="280" t="s">
        <v>224</v>
      </c>
      <c r="J461" s="269"/>
      <c r="K461" s="269"/>
      <c r="L461" s="269"/>
      <c r="M461" s="269"/>
      <c r="N461" s="269"/>
      <c r="O461" s="270"/>
      <c r="P461" s="250"/>
      <c r="Q461" s="250"/>
      <c r="R461" s="250"/>
      <c r="S461" s="250"/>
      <c r="T461" s="250"/>
      <c r="U461" s="250"/>
    </row>
    <row r="462" spans="1:21" s="276" customFormat="1" ht="12.6" customHeight="1" x14ac:dyDescent="0.25">
      <c r="A462" s="48"/>
      <c r="B462" s="277" t="s">
        <v>113</v>
      </c>
      <c r="C462" s="278">
        <v>560</v>
      </c>
      <c r="D462" s="279">
        <v>174</v>
      </c>
      <c r="E462" s="279">
        <v>134</v>
      </c>
      <c r="F462" s="279" t="s">
        <v>221</v>
      </c>
      <c r="G462" s="279">
        <v>600</v>
      </c>
      <c r="H462" s="280" t="s">
        <v>674</v>
      </c>
      <c r="J462" s="269"/>
      <c r="K462" s="269"/>
      <c r="L462" s="269"/>
      <c r="M462" s="269"/>
      <c r="N462" s="269"/>
      <c r="O462" s="270"/>
      <c r="P462" s="250"/>
      <c r="Q462" s="250"/>
      <c r="R462" s="250"/>
      <c r="S462" s="250"/>
      <c r="T462" s="250"/>
      <c r="U462" s="250"/>
    </row>
    <row r="463" spans="1:21" s="276" customFormat="1" ht="12.6" customHeight="1" x14ac:dyDescent="0.25">
      <c r="A463" s="45" t="s">
        <v>108</v>
      </c>
      <c r="B463" s="272" t="s">
        <v>24</v>
      </c>
      <c r="C463" s="273">
        <v>307</v>
      </c>
      <c r="D463" s="274">
        <v>105</v>
      </c>
      <c r="E463" s="274">
        <v>64</v>
      </c>
      <c r="F463" s="274" t="s">
        <v>560</v>
      </c>
      <c r="G463" s="274">
        <v>348</v>
      </c>
      <c r="H463" s="275" t="s">
        <v>647</v>
      </c>
      <c r="J463" s="269"/>
      <c r="K463" s="269"/>
      <c r="L463" s="269"/>
      <c r="M463" s="269"/>
      <c r="N463" s="269"/>
      <c r="O463" s="270"/>
      <c r="P463" s="250"/>
      <c r="Q463" s="250"/>
      <c r="R463" s="250"/>
      <c r="S463" s="250"/>
      <c r="T463" s="250"/>
      <c r="U463" s="250"/>
    </row>
    <row r="464" spans="1:21" s="276" customFormat="1" ht="12.6" customHeight="1" x14ac:dyDescent="0.25">
      <c r="A464" s="48"/>
      <c r="B464" s="277" t="s">
        <v>25</v>
      </c>
      <c r="C464" s="278">
        <v>348</v>
      </c>
      <c r="D464" s="279">
        <v>65</v>
      </c>
      <c r="E464" s="279">
        <v>49</v>
      </c>
      <c r="F464" s="279" t="s">
        <v>732</v>
      </c>
      <c r="G464" s="279">
        <v>364</v>
      </c>
      <c r="H464" s="280" t="s">
        <v>316</v>
      </c>
      <c r="J464" s="269"/>
      <c r="K464" s="269"/>
      <c r="L464" s="269"/>
      <c r="M464" s="269"/>
      <c r="N464" s="269"/>
      <c r="O464" s="270"/>
      <c r="P464" s="250"/>
      <c r="Q464" s="250"/>
      <c r="R464" s="250"/>
      <c r="S464" s="250"/>
      <c r="T464" s="250"/>
      <c r="U464" s="250"/>
    </row>
    <row r="465" spans="1:21" s="276" customFormat="1" ht="12.6" customHeight="1" x14ac:dyDescent="0.25">
      <c r="A465" s="48"/>
      <c r="B465" s="277" t="s">
        <v>26</v>
      </c>
      <c r="C465" s="278">
        <v>359</v>
      </c>
      <c r="D465" s="279">
        <v>115</v>
      </c>
      <c r="E465" s="279">
        <v>73</v>
      </c>
      <c r="F465" s="279" t="s">
        <v>594</v>
      </c>
      <c r="G465" s="279">
        <v>401</v>
      </c>
      <c r="H465" s="280" t="s">
        <v>435</v>
      </c>
      <c r="J465" s="269"/>
      <c r="K465" s="269"/>
      <c r="L465" s="269"/>
      <c r="M465" s="269"/>
      <c r="N465" s="269"/>
      <c r="O465" s="270"/>
      <c r="P465" s="250"/>
      <c r="Q465" s="250"/>
      <c r="R465" s="250"/>
      <c r="S465" s="250"/>
      <c r="T465" s="250"/>
      <c r="U465" s="250"/>
    </row>
    <row r="466" spans="1:21" s="276" customFormat="1" ht="12.6" customHeight="1" x14ac:dyDescent="0.25">
      <c r="A466" s="48"/>
      <c r="B466" s="277" t="s">
        <v>112</v>
      </c>
      <c r="C466" s="278">
        <v>394</v>
      </c>
      <c r="D466" s="279">
        <v>189</v>
      </c>
      <c r="E466" s="279">
        <v>84</v>
      </c>
      <c r="F466" s="279" t="s">
        <v>715</v>
      </c>
      <c r="G466" s="279">
        <v>499</v>
      </c>
      <c r="H466" s="280" t="s">
        <v>397</v>
      </c>
      <c r="J466" s="269"/>
      <c r="K466" s="269"/>
      <c r="L466" s="269"/>
      <c r="M466" s="269"/>
      <c r="N466" s="269"/>
      <c r="O466" s="270"/>
      <c r="P466" s="250"/>
      <c r="Q466" s="250"/>
      <c r="R466" s="250"/>
      <c r="S466" s="250"/>
      <c r="T466" s="250"/>
      <c r="U466" s="250"/>
    </row>
    <row r="467" spans="1:21" s="276" customFormat="1" ht="12.6" customHeight="1" x14ac:dyDescent="0.25">
      <c r="A467" s="48"/>
      <c r="B467" s="277" t="s">
        <v>113</v>
      </c>
      <c r="C467" s="278">
        <v>481</v>
      </c>
      <c r="D467" s="279">
        <v>220</v>
      </c>
      <c r="E467" s="279">
        <v>72</v>
      </c>
      <c r="F467" s="279" t="s">
        <v>223</v>
      </c>
      <c r="G467" s="279">
        <v>629</v>
      </c>
      <c r="H467" s="280" t="s">
        <v>641</v>
      </c>
      <c r="J467" s="269"/>
      <c r="K467" s="269"/>
      <c r="L467" s="269"/>
      <c r="M467" s="269"/>
      <c r="N467" s="269"/>
      <c r="O467" s="270"/>
      <c r="P467" s="250"/>
      <c r="Q467" s="250"/>
      <c r="R467" s="250"/>
      <c r="S467" s="250"/>
      <c r="T467" s="250"/>
      <c r="U467" s="250"/>
    </row>
    <row r="468" spans="1:21" s="427" customFormat="1" ht="20.25" customHeight="1" collapsed="1" x14ac:dyDescent="0.3">
      <c r="A468" s="510" t="s">
        <v>1407</v>
      </c>
      <c r="B468" s="510"/>
      <c r="C468" s="510"/>
      <c r="D468" s="510"/>
      <c r="E468" s="510"/>
      <c r="F468" s="510"/>
      <c r="G468" s="480" t="s">
        <v>1405</v>
      </c>
      <c r="H468" s="481" t="s">
        <v>1406</v>
      </c>
      <c r="J468" s="428"/>
      <c r="K468" s="428"/>
      <c r="L468" s="428"/>
      <c r="M468" s="428"/>
      <c r="N468" s="428"/>
      <c r="O468" s="429"/>
    </row>
    <row r="469" spans="1:21" s="299" customFormat="1" ht="12.15" customHeight="1" x14ac:dyDescent="0.25">
      <c r="A469" s="296"/>
      <c r="B469" s="297"/>
      <c r="C469" s="297"/>
      <c r="D469" s="297"/>
      <c r="E469" s="297"/>
      <c r="F469" s="297"/>
      <c r="G469" s="297"/>
      <c r="H469" s="298"/>
      <c r="J469" s="300"/>
      <c r="K469" s="300"/>
      <c r="L469" s="300"/>
      <c r="M469" s="300"/>
      <c r="N469" s="300"/>
      <c r="O469" s="301"/>
    </row>
    <row r="472" spans="1:21" ht="12.6" customHeight="1" x14ac:dyDescent="0.3">
      <c r="A472" s="302"/>
    </row>
    <row r="474" spans="1:21" ht="12.6" hidden="1" customHeight="1" outlineLevel="1" x14ac:dyDescent="0.2">
      <c r="A474" s="1" t="s">
        <v>12</v>
      </c>
    </row>
    <row r="475" spans="1:21" s="306" customFormat="1" ht="12.6" hidden="1" customHeight="1" outlineLevel="1" x14ac:dyDescent="0.2">
      <c r="A475" s="304" t="s">
        <v>13</v>
      </c>
      <c r="B475" s="305">
        <v>2001</v>
      </c>
      <c r="C475" s="306">
        <f t="shared" ref="C475:H479" si="0">MIN(C18,C68,C108,C158,C203,C263,C338,C408)</f>
        <v>6019</v>
      </c>
      <c r="D475" s="306">
        <f t="shared" si="0"/>
        <v>1285</v>
      </c>
      <c r="E475" s="306">
        <f t="shared" si="0"/>
        <v>1067</v>
      </c>
      <c r="F475" s="306">
        <f t="shared" si="0"/>
        <v>0</v>
      </c>
      <c r="G475" s="306">
        <f t="shared" si="0"/>
        <v>6237</v>
      </c>
      <c r="H475" s="307">
        <f t="shared" si="0"/>
        <v>0</v>
      </c>
      <c r="O475" s="307"/>
    </row>
    <row r="476" spans="1:21" s="306" customFormat="1" ht="12.6" hidden="1" customHeight="1" outlineLevel="1" x14ac:dyDescent="0.2">
      <c r="A476" s="304" t="s">
        <v>13</v>
      </c>
      <c r="B476" s="308">
        <v>2002</v>
      </c>
      <c r="C476" s="306">
        <f t="shared" si="0"/>
        <v>6208</v>
      </c>
      <c r="D476" s="306">
        <f t="shared" si="0"/>
        <v>1154</v>
      </c>
      <c r="E476" s="306">
        <f t="shared" si="0"/>
        <v>1445</v>
      </c>
      <c r="F476" s="306">
        <f t="shared" si="0"/>
        <v>0</v>
      </c>
      <c r="G476" s="306">
        <f t="shared" si="0"/>
        <v>5917</v>
      </c>
      <c r="H476" s="307">
        <f t="shared" si="0"/>
        <v>0</v>
      </c>
      <c r="O476" s="307"/>
    </row>
    <row r="477" spans="1:21" s="306" customFormat="1" ht="12.6" hidden="1" customHeight="1" outlineLevel="1" x14ac:dyDescent="0.2">
      <c r="A477" s="304" t="s">
        <v>13</v>
      </c>
      <c r="B477" s="309">
        <v>2003</v>
      </c>
      <c r="C477" s="306">
        <f t="shared" si="0"/>
        <v>5712</v>
      </c>
      <c r="D477" s="306">
        <f t="shared" si="0"/>
        <v>1046</v>
      </c>
      <c r="E477" s="306">
        <f t="shared" si="0"/>
        <v>1220</v>
      </c>
      <c r="F477" s="306">
        <f t="shared" si="0"/>
        <v>0</v>
      </c>
      <c r="G477" s="306">
        <f t="shared" si="0"/>
        <v>5538</v>
      </c>
      <c r="H477" s="307">
        <f t="shared" si="0"/>
        <v>0</v>
      </c>
      <c r="O477" s="307"/>
    </row>
    <row r="478" spans="1:21" s="306" customFormat="1" ht="12.6" hidden="1" customHeight="1" outlineLevel="1" x14ac:dyDescent="0.2">
      <c r="A478" s="304" t="s">
        <v>13</v>
      </c>
      <c r="B478" s="310">
        <v>2004</v>
      </c>
      <c r="C478" s="306">
        <f t="shared" si="0"/>
        <v>5559</v>
      </c>
      <c r="D478" s="306">
        <f t="shared" si="0"/>
        <v>1502</v>
      </c>
      <c r="E478" s="306">
        <f t="shared" si="0"/>
        <v>1069</v>
      </c>
      <c r="F478" s="306">
        <f t="shared" si="0"/>
        <v>0</v>
      </c>
      <c r="G478" s="306">
        <f t="shared" si="0"/>
        <v>6161</v>
      </c>
      <c r="H478" s="307">
        <f t="shared" si="0"/>
        <v>0</v>
      </c>
      <c r="O478" s="307"/>
    </row>
    <row r="479" spans="1:21" s="306" customFormat="1" ht="12.6" hidden="1" customHeight="1" outlineLevel="1" x14ac:dyDescent="0.2">
      <c r="A479" s="304" t="s">
        <v>13</v>
      </c>
      <c r="B479" s="310">
        <v>2005</v>
      </c>
      <c r="C479" s="306">
        <f t="shared" si="0"/>
        <v>6132</v>
      </c>
      <c r="D479" s="306">
        <f t="shared" si="0"/>
        <v>1375</v>
      </c>
      <c r="E479" s="306">
        <f t="shared" si="0"/>
        <v>1025</v>
      </c>
      <c r="F479" s="306">
        <f t="shared" si="0"/>
        <v>0</v>
      </c>
      <c r="G479" s="306">
        <f t="shared" si="0"/>
        <v>6480</v>
      </c>
      <c r="H479" s="307">
        <f t="shared" si="0"/>
        <v>0</v>
      </c>
      <c r="O479" s="307"/>
    </row>
    <row r="480" spans="1:21" s="313" customFormat="1" ht="12.6" hidden="1" customHeight="1" outlineLevel="1" x14ac:dyDescent="0.2">
      <c r="A480" s="311" t="s">
        <v>14</v>
      </c>
      <c r="B480" s="312">
        <v>2001</v>
      </c>
      <c r="C480" s="313">
        <f t="shared" ref="C480:H484" si="1">MAX(C18,C68,C108,C158,C203,C263,C338,C408)</f>
        <v>18486</v>
      </c>
      <c r="D480" s="313">
        <f t="shared" si="1"/>
        <v>5108</v>
      </c>
      <c r="E480" s="313">
        <f t="shared" si="1"/>
        <v>5978</v>
      </c>
      <c r="F480" s="313">
        <f t="shared" si="1"/>
        <v>0</v>
      </c>
      <c r="G480" s="313">
        <f t="shared" si="1"/>
        <v>17616</v>
      </c>
      <c r="H480" s="314">
        <f t="shared" si="1"/>
        <v>0</v>
      </c>
      <c r="O480" s="314"/>
    </row>
    <row r="481" spans="1:15" s="313" customFormat="1" ht="12.6" hidden="1" customHeight="1" outlineLevel="1" x14ac:dyDescent="0.2">
      <c r="A481" s="311" t="s">
        <v>14</v>
      </c>
      <c r="B481" s="315">
        <v>2002</v>
      </c>
      <c r="C481" s="313">
        <f t="shared" si="1"/>
        <v>17701</v>
      </c>
      <c r="D481" s="313">
        <f t="shared" si="1"/>
        <v>5771</v>
      </c>
      <c r="E481" s="313">
        <f t="shared" si="1"/>
        <v>5770</v>
      </c>
      <c r="F481" s="313">
        <f t="shared" si="1"/>
        <v>0</v>
      </c>
      <c r="G481" s="313">
        <f t="shared" si="1"/>
        <v>17702</v>
      </c>
      <c r="H481" s="314">
        <f t="shared" si="1"/>
        <v>0</v>
      </c>
      <c r="O481" s="314"/>
    </row>
    <row r="482" spans="1:15" s="313" customFormat="1" ht="12.6" hidden="1" customHeight="1" outlineLevel="1" x14ac:dyDescent="0.2">
      <c r="A482" s="311" t="s">
        <v>14</v>
      </c>
      <c r="B482" s="316">
        <v>2003</v>
      </c>
      <c r="C482" s="313">
        <f t="shared" si="1"/>
        <v>17711</v>
      </c>
      <c r="D482" s="313">
        <f t="shared" si="1"/>
        <v>4300</v>
      </c>
      <c r="E482" s="313">
        <f t="shared" si="1"/>
        <v>5776</v>
      </c>
      <c r="F482" s="313">
        <f t="shared" si="1"/>
        <v>0</v>
      </c>
      <c r="G482" s="313">
        <f t="shared" si="1"/>
        <v>16235</v>
      </c>
      <c r="H482" s="314">
        <f t="shared" si="1"/>
        <v>0</v>
      </c>
      <c r="O482" s="314"/>
    </row>
    <row r="483" spans="1:15" s="313" customFormat="1" ht="12.6" hidden="1" customHeight="1" outlineLevel="1" x14ac:dyDescent="0.2">
      <c r="A483" s="311" t="s">
        <v>14</v>
      </c>
      <c r="B483" s="317">
        <v>2004</v>
      </c>
      <c r="C483" s="313">
        <f t="shared" si="1"/>
        <v>16237</v>
      </c>
      <c r="D483" s="313">
        <f t="shared" si="1"/>
        <v>5325</v>
      </c>
      <c r="E483" s="313">
        <f t="shared" si="1"/>
        <v>4819</v>
      </c>
      <c r="F483" s="313">
        <f t="shared" si="1"/>
        <v>0</v>
      </c>
      <c r="G483" s="313">
        <f t="shared" si="1"/>
        <v>16743</v>
      </c>
      <c r="H483" s="314">
        <f t="shared" si="1"/>
        <v>0</v>
      </c>
      <c r="O483" s="314"/>
    </row>
    <row r="484" spans="1:15" s="313" customFormat="1" ht="12.6" hidden="1" customHeight="1" outlineLevel="1" x14ac:dyDescent="0.2">
      <c r="A484" s="311" t="s">
        <v>14</v>
      </c>
      <c r="B484" s="317">
        <v>2005</v>
      </c>
      <c r="C484" s="313">
        <f t="shared" si="1"/>
        <v>16885</v>
      </c>
      <c r="D484" s="313">
        <f t="shared" si="1"/>
        <v>3964</v>
      </c>
      <c r="E484" s="313">
        <f t="shared" si="1"/>
        <v>4394</v>
      </c>
      <c r="F484" s="313">
        <f t="shared" si="1"/>
        <v>0</v>
      </c>
      <c r="G484" s="313">
        <f t="shared" si="1"/>
        <v>16455</v>
      </c>
      <c r="H484" s="314">
        <f t="shared" si="1"/>
        <v>0</v>
      </c>
      <c r="O484" s="314"/>
    </row>
    <row r="485" spans="1:15" ht="12.6" hidden="1" customHeight="1" outlineLevel="1" x14ac:dyDescent="0.2"/>
    <row r="486" spans="1:15" ht="12.6" hidden="1" customHeight="1" outlineLevel="1" x14ac:dyDescent="0.2">
      <c r="A486" s="1" t="s">
        <v>111</v>
      </c>
    </row>
    <row r="487" spans="1:15" s="320" customFormat="1" ht="12.6" hidden="1" customHeight="1" outlineLevel="1" x14ac:dyDescent="0.2">
      <c r="A487" s="318" t="s">
        <v>13</v>
      </c>
      <c r="B487" s="319">
        <v>2001</v>
      </c>
      <c r="C487" s="320">
        <f t="shared" ref="C487:H491" si="2">MIN(C23,C28,C33,C38,C43,C48,C53,C58,C73,C78,C83,C88,C93,C98,C103,C113,C118,C123,C128,C133,C138,C143,C148,C153,C163,C168,C173,C178,C183,C188)</f>
        <v>222</v>
      </c>
      <c r="D487" s="320">
        <f t="shared" si="2"/>
        <v>51</v>
      </c>
      <c r="E487" s="320">
        <f t="shared" si="2"/>
        <v>30</v>
      </c>
      <c r="F487" s="320">
        <f t="shared" si="2"/>
        <v>0</v>
      </c>
      <c r="G487" s="320">
        <f t="shared" si="2"/>
        <v>280</v>
      </c>
      <c r="H487" s="321">
        <f t="shared" si="2"/>
        <v>0</v>
      </c>
      <c r="O487" s="321"/>
    </row>
    <row r="488" spans="1:15" s="320" customFormat="1" ht="12.6" hidden="1" customHeight="1" outlineLevel="1" x14ac:dyDescent="0.2">
      <c r="A488" s="318"/>
      <c r="B488" s="319">
        <v>2002</v>
      </c>
      <c r="C488" s="320">
        <f t="shared" si="2"/>
        <v>280</v>
      </c>
      <c r="D488" s="320">
        <f t="shared" si="2"/>
        <v>38</v>
      </c>
      <c r="E488" s="320">
        <f t="shared" si="2"/>
        <v>51</v>
      </c>
      <c r="F488" s="320">
        <f t="shared" si="2"/>
        <v>0</v>
      </c>
      <c r="G488" s="320">
        <f t="shared" si="2"/>
        <v>267</v>
      </c>
      <c r="H488" s="321">
        <f t="shared" si="2"/>
        <v>0</v>
      </c>
      <c r="O488" s="321"/>
    </row>
    <row r="489" spans="1:15" s="320" customFormat="1" ht="12.6" hidden="1" customHeight="1" outlineLevel="1" x14ac:dyDescent="0.2">
      <c r="A489" s="318"/>
      <c r="B489" s="319">
        <v>2003</v>
      </c>
      <c r="C489" s="320">
        <f t="shared" si="2"/>
        <v>266</v>
      </c>
      <c r="D489" s="320">
        <f t="shared" si="2"/>
        <v>46</v>
      </c>
      <c r="E489" s="320">
        <f t="shared" si="2"/>
        <v>59</v>
      </c>
      <c r="F489" s="320">
        <f t="shared" si="2"/>
        <v>0</v>
      </c>
      <c r="G489" s="320">
        <f t="shared" si="2"/>
        <v>251</v>
      </c>
      <c r="H489" s="321">
        <f t="shared" si="2"/>
        <v>0</v>
      </c>
      <c r="O489" s="321"/>
    </row>
    <row r="490" spans="1:15" s="320" customFormat="1" ht="12.6" hidden="1" customHeight="1" outlineLevel="1" x14ac:dyDescent="0.2">
      <c r="A490" s="318"/>
      <c r="B490" s="319">
        <v>2004</v>
      </c>
      <c r="C490" s="320">
        <f t="shared" si="2"/>
        <v>253</v>
      </c>
      <c r="D490" s="320">
        <f t="shared" si="2"/>
        <v>50</v>
      </c>
      <c r="E490" s="320">
        <f t="shared" si="2"/>
        <v>34</v>
      </c>
      <c r="F490" s="320">
        <f t="shared" si="2"/>
        <v>0</v>
      </c>
      <c r="G490" s="320">
        <f t="shared" si="2"/>
        <v>269</v>
      </c>
      <c r="H490" s="321">
        <f t="shared" si="2"/>
        <v>0</v>
      </c>
      <c r="O490" s="321"/>
    </row>
    <row r="491" spans="1:15" s="320" customFormat="1" ht="12.6" hidden="1" customHeight="1" outlineLevel="1" x14ac:dyDescent="0.2">
      <c r="A491" s="322"/>
      <c r="B491" s="323">
        <v>2005</v>
      </c>
      <c r="C491" s="324">
        <f t="shared" si="2"/>
        <v>268</v>
      </c>
      <c r="D491" s="324">
        <f t="shared" si="2"/>
        <v>61</v>
      </c>
      <c r="E491" s="324">
        <f t="shared" si="2"/>
        <v>35</v>
      </c>
      <c r="F491" s="324">
        <f t="shared" si="2"/>
        <v>0</v>
      </c>
      <c r="G491" s="324">
        <f t="shared" si="2"/>
        <v>294</v>
      </c>
      <c r="H491" s="325">
        <f t="shared" si="2"/>
        <v>0</v>
      </c>
      <c r="O491" s="321"/>
    </row>
    <row r="492" spans="1:15" s="320" customFormat="1" ht="12.6" hidden="1" customHeight="1" outlineLevel="1" x14ac:dyDescent="0.2">
      <c r="A492" s="318" t="s">
        <v>13</v>
      </c>
      <c r="B492" s="326">
        <v>2001</v>
      </c>
      <c r="C492" s="320">
        <f t="shared" ref="C492:H496" si="3">MIN(C193,C208,C213,C218,C223,C228,C233,C238,C243,C248,C253,C258,C268,C273,C278,C283,C288,C293,C298,C303,C308,C313,C318,C323,C328,C343,C348,C353,C358,C363)</f>
        <v>18</v>
      </c>
      <c r="D492" s="320">
        <f t="shared" si="3"/>
        <v>0</v>
      </c>
      <c r="E492" s="320">
        <f t="shared" si="3"/>
        <v>2</v>
      </c>
      <c r="F492" s="320">
        <f t="shared" si="3"/>
        <v>0</v>
      </c>
      <c r="G492" s="320">
        <f t="shared" si="3"/>
        <v>16</v>
      </c>
      <c r="H492" s="321">
        <f t="shared" si="3"/>
        <v>0</v>
      </c>
      <c r="O492" s="321"/>
    </row>
    <row r="493" spans="1:15" s="320" customFormat="1" ht="12.6" hidden="1" customHeight="1" outlineLevel="1" x14ac:dyDescent="0.2">
      <c r="A493" s="318"/>
      <c r="B493" s="319">
        <v>2002</v>
      </c>
      <c r="C493" s="320">
        <f t="shared" si="3"/>
        <v>16</v>
      </c>
      <c r="D493" s="320">
        <f t="shared" si="3"/>
        <v>8</v>
      </c>
      <c r="E493" s="320">
        <f t="shared" si="3"/>
        <v>3</v>
      </c>
      <c r="F493" s="320">
        <f t="shared" si="3"/>
        <v>0</v>
      </c>
      <c r="G493" s="320">
        <f t="shared" si="3"/>
        <v>22</v>
      </c>
      <c r="H493" s="321">
        <f t="shared" si="3"/>
        <v>0</v>
      </c>
      <c r="O493" s="321"/>
    </row>
    <row r="494" spans="1:15" s="320" customFormat="1" ht="12.6" hidden="1" customHeight="1" outlineLevel="1" x14ac:dyDescent="0.2">
      <c r="A494" s="318"/>
      <c r="B494" s="319">
        <v>2003</v>
      </c>
      <c r="C494" s="320">
        <f t="shared" si="3"/>
        <v>22</v>
      </c>
      <c r="D494" s="320">
        <f t="shared" si="3"/>
        <v>4</v>
      </c>
      <c r="E494" s="320">
        <f t="shared" si="3"/>
        <v>7</v>
      </c>
      <c r="F494" s="320">
        <f t="shared" si="3"/>
        <v>0</v>
      </c>
      <c r="G494" s="320">
        <f t="shared" si="3"/>
        <v>19</v>
      </c>
      <c r="H494" s="321">
        <f t="shared" si="3"/>
        <v>0</v>
      </c>
      <c r="O494" s="321"/>
    </row>
    <row r="495" spans="1:15" s="320" customFormat="1" ht="12.6" hidden="1" customHeight="1" outlineLevel="1" x14ac:dyDescent="0.2">
      <c r="A495" s="318"/>
      <c r="B495" s="319">
        <v>2004</v>
      </c>
      <c r="C495" s="320">
        <f t="shared" si="3"/>
        <v>19</v>
      </c>
      <c r="D495" s="320">
        <f t="shared" si="3"/>
        <v>9</v>
      </c>
      <c r="E495" s="320">
        <f t="shared" si="3"/>
        <v>3</v>
      </c>
      <c r="F495" s="320">
        <f t="shared" si="3"/>
        <v>0</v>
      </c>
      <c r="G495" s="320">
        <f t="shared" si="3"/>
        <v>28</v>
      </c>
      <c r="H495" s="321">
        <f t="shared" si="3"/>
        <v>0</v>
      </c>
      <c r="O495" s="321"/>
    </row>
    <row r="496" spans="1:15" s="320" customFormat="1" ht="12.6" hidden="1" customHeight="1" outlineLevel="1" x14ac:dyDescent="0.2">
      <c r="A496" s="322"/>
      <c r="B496" s="323">
        <v>2005</v>
      </c>
      <c r="C496" s="324">
        <f t="shared" si="3"/>
        <v>28</v>
      </c>
      <c r="D496" s="324">
        <f t="shared" si="3"/>
        <v>1</v>
      </c>
      <c r="E496" s="324">
        <f t="shared" si="3"/>
        <v>7</v>
      </c>
      <c r="F496" s="324">
        <f t="shared" si="3"/>
        <v>0</v>
      </c>
      <c r="G496" s="324">
        <f t="shared" si="3"/>
        <v>19</v>
      </c>
      <c r="H496" s="325">
        <f t="shared" si="3"/>
        <v>0</v>
      </c>
      <c r="O496" s="321"/>
    </row>
    <row r="497" spans="1:15" s="320" customFormat="1" ht="12.6" hidden="1" customHeight="1" outlineLevel="1" x14ac:dyDescent="0.2">
      <c r="A497" s="318" t="s">
        <v>13</v>
      </c>
      <c r="B497" s="326">
        <v>2001</v>
      </c>
      <c r="C497" s="320">
        <f t="shared" ref="C497:H501" si="4">MIN(C368,C373,C378,C383,C388,C393,C398,C403,C413,C418,C423,C428,C433,C438,C443,C448,C453,C458,C463)</f>
        <v>79</v>
      </c>
      <c r="D497" s="320">
        <f t="shared" si="4"/>
        <v>12</v>
      </c>
      <c r="E497" s="320">
        <f t="shared" si="4"/>
        <v>11</v>
      </c>
      <c r="F497" s="320">
        <f t="shared" si="4"/>
        <v>0</v>
      </c>
      <c r="G497" s="320">
        <f t="shared" si="4"/>
        <v>87</v>
      </c>
      <c r="H497" s="321">
        <f t="shared" si="4"/>
        <v>0</v>
      </c>
      <c r="O497" s="321"/>
    </row>
    <row r="498" spans="1:15" s="320" customFormat="1" ht="12.6" hidden="1" customHeight="1" outlineLevel="1" x14ac:dyDescent="0.2">
      <c r="A498" s="318"/>
      <c r="B498" s="319">
        <v>2002</v>
      </c>
      <c r="C498" s="320">
        <f t="shared" si="4"/>
        <v>87</v>
      </c>
      <c r="D498" s="320">
        <f t="shared" si="4"/>
        <v>11</v>
      </c>
      <c r="E498" s="320">
        <f t="shared" si="4"/>
        <v>13</v>
      </c>
      <c r="F498" s="320">
        <f t="shared" si="4"/>
        <v>0</v>
      </c>
      <c r="G498" s="320">
        <f t="shared" si="4"/>
        <v>89</v>
      </c>
      <c r="H498" s="321">
        <f t="shared" si="4"/>
        <v>0</v>
      </c>
      <c r="O498" s="321"/>
    </row>
    <row r="499" spans="1:15" s="320" customFormat="1" ht="12.6" hidden="1" customHeight="1" outlineLevel="1" x14ac:dyDescent="0.2">
      <c r="A499" s="318"/>
      <c r="B499" s="319">
        <v>2003</v>
      </c>
      <c r="C499" s="320">
        <f t="shared" si="4"/>
        <v>79</v>
      </c>
      <c r="D499" s="320">
        <f t="shared" si="4"/>
        <v>7</v>
      </c>
      <c r="E499" s="320">
        <f t="shared" si="4"/>
        <v>6</v>
      </c>
      <c r="F499" s="320">
        <f t="shared" si="4"/>
        <v>0</v>
      </c>
      <c r="G499" s="320">
        <f t="shared" si="4"/>
        <v>90</v>
      </c>
      <c r="H499" s="321">
        <f t="shared" si="4"/>
        <v>0</v>
      </c>
      <c r="O499" s="321"/>
    </row>
    <row r="500" spans="1:15" s="320" customFormat="1" ht="12.6" hidden="1" customHeight="1" outlineLevel="1" x14ac:dyDescent="0.2">
      <c r="A500" s="318"/>
      <c r="B500" s="319">
        <v>2004</v>
      </c>
      <c r="C500" s="320">
        <f t="shared" si="4"/>
        <v>91</v>
      </c>
      <c r="D500" s="320">
        <f t="shared" si="4"/>
        <v>14</v>
      </c>
      <c r="E500" s="320">
        <f t="shared" si="4"/>
        <v>16</v>
      </c>
      <c r="F500" s="320">
        <f t="shared" si="4"/>
        <v>0</v>
      </c>
      <c r="G500" s="320">
        <f t="shared" si="4"/>
        <v>93</v>
      </c>
      <c r="H500" s="321">
        <f t="shared" si="4"/>
        <v>0</v>
      </c>
      <c r="O500" s="321"/>
    </row>
    <row r="501" spans="1:15" s="320" customFormat="1" ht="12.6" hidden="1" customHeight="1" outlineLevel="1" x14ac:dyDescent="0.2">
      <c r="A501" s="322"/>
      <c r="B501" s="323">
        <v>2005</v>
      </c>
      <c r="C501" s="324">
        <f t="shared" si="4"/>
        <v>95</v>
      </c>
      <c r="D501" s="324">
        <f t="shared" si="4"/>
        <v>4</v>
      </c>
      <c r="E501" s="324">
        <f t="shared" si="4"/>
        <v>20</v>
      </c>
      <c r="F501" s="324">
        <f t="shared" si="4"/>
        <v>0</v>
      </c>
      <c r="G501" s="324">
        <f t="shared" si="4"/>
        <v>80</v>
      </c>
      <c r="H501" s="325">
        <f t="shared" si="4"/>
        <v>0</v>
      </c>
      <c r="O501" s="321"/>
    </row>
    <row r="502" spans="1:15" s="329" customFormat="1" ht="12.6" hidden="1" customHeight="1" outlineLevel="1" x14ac:dyDescent="0.2">
      <c r="A502" s="327" t="s">
        <v>13</v>
      </c>
      <c r="B502" s="328">
        <v>2001</v>
      </c>
      <c r="C502" s="329">
        <f t="shared" ref="C502:H506" si="5">MIN(C487,C492,C497)</f>
        <v>18</v>
      </c>
      <c r="D502" s="329">
        <f t="shared" si="5"/>
        <v>0</v>
      </c>
      <c r="E502" s="329">
        <f t="shared" si="5"/>
        <v>2</v>
      </c>
      <c r="F502" s="329">
        <f t="shared" si="5"/>
        <v>0</v>
      </c>
      <c r="G502" s="329">
        <f t="shared" si="5"/>
        <v>16</v>
      </c>
      <c r="H502" s="330">
        <f t="shared" si="5"/>
        <v>0</v>
      </c>
      <c r="O502" s="330"/>
    </row>
    <row r="503" spans="1:15" s="329" customFormat="1" ht="12.6" hidden="1" customHeight="1" outlineLevel="1" x14ac:dyDescent="0.2">
      <c r="A503" s="327" t="s">
        <v>13</v>
      </c>
      <c r="B503" s="328">
        <v>2002</v>
      </c>
      <c r="C503" s="329">
        <f t="shared" si="5"/>
        <v>16</v>
      </c>
      <c r="D503" s="329">
        <f t="shared" si="5"/>
        <v>8</v>
      </c>
      <c r="E503" s="329">
        <f t="shared" si="5"/>
        <v>3</v>
      </c>
      <c r="F503" s="329">
        <f t="shared" si="5"/>
        <v>0</v>
      </c>
      <c r="G503" s="329">
        <f t="shared" si="5"/>
        <v>22</v>
      </c>
      <c r="H503" s="330">
        <f t="shared" si="5"/>
        <v>0</v>
      </c>
      <c r="O503" s="330"/>
    </row>
    <row r="504" spans="1:15" s="329" customFormat="1" ht="12.6" hidden="1" customHeight="1" outlineLevel="1" x14ac:dyDescent="0.2">
      <c r="A504" s="327" t="s">
        <v>13</v>
      </c>
      <c r="B504" s="328">
        <v>2003</v>
      </c>
      <c r="C504" s="329">
        <f t="shared" si="5"/>
        <v>22</v>
      </c>
      <c r="D504" s="329">
        <f t="shared" si="5"/>
        <v>4</v>
      </c>
      <c r="E504" s="329">
        <f t="shared" si="5"/>
        <v>6</v>
      </c>
      <c r="F504" s="329">
        <f t="shared" si="5"/>
        <v>0</v>
      </c>
      <c r="G504" s="329">
        <f t="shared" si="5"/>
        <v>19</v>
      </c>
      <c r="H504" s="330">
        <f t="shared" si="5"/>
        <v>0</v>
      </c>
      <c r="O504" s="330"/>
    </row>
    <row r="505" spans="1:15" s="329" customFormat="1" ht="12.6" hidden="1" customHeight="1" outlineLevel="1" x14ac:dyDescent="0.2">
      <c r="A505" s="327" t="s">
        <v>13</v>
      </c>
      <c r="B505" s="328">
        <v>2004</v>
      </c>
      <c r="C505" s="329">
        <f t="shared" si="5"/>
        <v>19</v>
      </c>
      <c r="D505" s="329">
        <f t="shared" si="5"/>
        <v>9</v>
      </c>
      <c r="E505" s="329">
        <f t="shared" si="5"/>
        <v>3</v>
      </c>
      <c r="F505" s="329">
        <f t="shared" si="5"/>
        <v>0</v>
      </c>
      <c r="G505" s="329">
        <f t="shared" si="5"/>
        <v>28</v>
      </c>
      <c r="H505" s="330">
        <f t="shared" si="5"/>
        <v>0</v>
      </c>
      <c r="O505" s="330"/>
    </row>
    <row r="506" spans="1:15" s="329" customFormat="1" ht="12.6" hidden="1" customHeight="1" outlineLevel="1" x14ac:dyDescent="0.2">
      <c r="A506" s="327" t="s">
        <v>13</v>
      </c>
      <c r="B506" s="328">
        <v>2005</v>
      </c>
      <c r="C506" s="329">
        <f t="shared" si="5"/>
        <v>28</v>
      </c>
      <c r="D506" s="329">
        <f t="shared" si="5"/>
        <v>1</v>
      </c>
      <c r="E506" s="329">
        <f t="shared" si="5"/>
        <v>7</v>
      </c>
      <c r="F506" s="329">
        <f t="shared" si="5"/>
        <v>0</v>
      </c>
      <c r="G506" s="329">
        <f t="shared" si="5"/>
        <v>19</v>
      </c>
      <c r="H506" s="330">
        <f t="shared" si="5"/>
        <v>0</v>
      </c>
      <c r="O506" s="330"/>
    </row>
    <row r="507" spans="1:15" s="333" customFormat="1" ht="12.6" hidden="1" customHeight="1" outlineLevel="1" x14ac:dyDescent="0.2">
      <c r="A507" s="331" t="s">
        <v>14</v>
      </c>
      <c r="B507" s="332">
        <v>2001</v>
      </c>
      <c r="C507" s="333">
        <f t="shared" ref="C507:H511" si="6">MAX(C23,C28,C33,C38,C43,C48,C53,C58,C73,C78,C83,C88,C93,C98,C103,C113,C118,C123,C128,C133,C138,C143,C148,C153,C163,C168,C173,C178,C183,C188)</f>
        <v>4139</v>
      </c>
      <c r="D507" s="333">
        <f t="shared" si="6"/>
        <v>1869</v>
      </c>
      <c r="E507" s="333">
        <f t="shared" si="6"/>
        <v>1770</v>
      </c>
      <c r="F507" s="333">
        <f t="shared" si="6"/>
        <v>0</v>
      </c>
      <c r="G507" s="333">
        <f t="shared" si="6"/>
        <v>3879</v>
      </c>
      <c r="H507" s="334">
        <f t="shared" si="6"/>
        <v>0</v>
      </c>
      <c r="O507" s="334"/>
    </row>
    <row r="508" spans="1:15" s="333" customFormat="1" ht="12.6" hidden="1" customHeight="1" outlineLevel="1" x14ac:dyDescent="0.2">
      <c r="A508" s="331"/>
      <c r="B508" s="332">
        <v>2002</v>
      </c>
      <c r="C508" s="333">
        <f t="shared" si="6"/>
        <v>3879</v>
      </c>
      <c r="D508" s="333">
        <f t="shared" si="6"/>
        <v>1652</v>
      </c>
      <c r="E508" s="333">
        <f t="shared" si="6"/>
        <v>1658</v>
      </c>
      <c r="F508" s="333">
        <f t="shared" si="6"/>
        <v>0</v>
      </c>
      <c r="G508" s="333">
        <f t="shared" si="6"/>
        <v>4032</v>
      </c>
      <c r="H508" s="334">
        <f t="shared" si="6"/>
        <v>0</v>
      </c>
      <c r="O508" s="334"/>
    </row>
    <row r="509" spans="1:15" s="333" customFormat="1" ht="12.6" hidden="1" customHeight="1" outlineLevel="1" x14ac:dyDescent="0.2">
      <c r="A509" s="331"/>
      <c r="B509" s="332">
        <v>2003</v>
      </c>
      <c r="C509" s="333">
        <f t="shared" si="6"/>
        <v>4034</v>
      </c>
      <c r="D509" s="333">
        <f t="shared" si="6"/>
        <v>1773</v>
      </c>
      <c r="E509" s="333">
        <f t="shared" si="6"/>
        <v>1620</v>
      </c>
      <c r="F509" s="333">
        <f t="shared" si="6"/>
        <v>0</v>
      </c>
      <c r="G509" s="333">
        <f t="shared" si="6"/>
        <v>3215</v>
      </c>
      <c r="H509" s="334">
        <f t="shared" si="6"/>
        <v>0</v>
      </c>
      <c r="O509" s="334"/>
    </row>
    <row r="510" spans="1:15" s="333" customFormat="1" ht="12.6" hidden="1" customHeight="1" outlineLevel="1" x14ac:dyDescent="0.2">
      <c r="A510" s="331"/>
      <c r="B510" s="332">
        <v>2004</v>
      </c>
      <c r="C510" s="333">
        <f t="shared" si="6"/>
        <v>3213</v>
      </c>
      <c r="D510" s="333">
        <f t="shared" si="6"/>
        <v>2172</v>
      </c>
      <c r="E510" s="333">
        <f t="shared" si="6"/>
        <v>1836</v>
      </c>
      <c r="F510" s="333">
        <f t="shared" si="6"/>
        <v>0</v>
      </c>
      <c r="G510" s="333">
        <f t="shared" si="6"/>
        <v>4380</v>
      </c>
      <c r="H510" s="334">
        <f t="shared" si="6"/>
        <v>0</v>
      </c>
      <c r="O510" s="334"/>
    </row>
    <row r="511" spans="1:15" s="333" customFormat="1" ht="12.6" hidden="1" customHeight="1" outlineLevel="1" x14ac:dyDescent="0.2">
      <c r="A511" s="335"/>
      <c r="B511" s="336">
        <v>2005</v>
      </c>
      <c r="C511" s="333">
        <f t="shared" si="6"/>
        <v>4266</v>
      </c>
      <c r="D511" s="333">
        <f t="shared" si="6"/>
        <v>1468</v>
      </c>
      <c r="E511" s="333">
        <f t="shared" si="6"/>
        <v>1578</v>
      </c>
      <c r="F511" s="333">
        <f t="shared" si="6"/>
        <v>0</v>
      </c>
      <c r="G511" s="333">
        <f t="shared" si="6"/>
        <v>4252</v>
      </c>
      <c r="H511" s="334">
        <f t="shared" si="6"/>
        <v>0</v>
      </c>
      <c r="O511" s="334"/>
    </row>
    <row r="512" spans="1:15" s="333" customFormat="1" ht="12.6" hidden="1" customHeight="1" outlineLevel="1" x14ac:dyDescent="0.2">
      <c r="A512" s="331" t="s">
        <v>14</v>
      </c>
      <c r="B512" s="337">
        <v>2001</v>
      </c>
      <c r="C512" s="333">
        <f t="shared" ref="C512:H516" si="7">MAX(C193,C208,C213,C218,C223,C228,C233,C238,C243,C248,C253,C258,C268,C273,C278,C283,C288,C293,C298,C303,C308,C313,C318,C323,C328,C343,C348,C353,C358,C363)</f>
        <v>2604</v>
      </c>
      <c r="D512" s="333">
        <f t="shared" si="7"/>
        <v>678</v>
      </c>
      <c r="E512" s="333">
        <f t="shared" si="7"/>
        <v>609</v>
      </c>
      <c r="F512" s="333">
        <f t="shared" si="7"/>
        <v>0</v>
      </c>
      <c r="G512" s="333">
        <f t="shared" si="7"/>
        <v>2673</v>
      </c>
      <c r="H512" s="334">
        <f t="shared" si="7"/>
        <v>0</v>
      </c>
      <c r="O512" s="334"/>
    </row>
    <row r="513" spans="1:15" s="333" customFormat="1" ht="12.6" hidden="1" customHeight="1" outlineLevel="1" x14ac:dyDescent="0.2">
      <c r="A513" s="331"/>
      <c r="B513" s="332">
        <v>2002</v>
      </c>
      <c r="C513" s="333">
        <f t="shared" si="7"/>
        <v>2673</v>
      </c>
      <c r="D513" s="333">
        <f t="shared" si="7"/>
        <v>786</v>
      </c>
      <c r="E513" s="333">
        <f t="shared" si="7"/>
        <v>533</v>
      </c>
      <c r="F513" s="333">
        <f t="shared" si="7"/>
        <v>0</v>
      </c>
      <c r="G513" s="333">
        <f t="shared" si="7"/>
        <v>2926</v>
      </c>
      <c r="H513" s="334">
        <f t="shared" si="7"/>
        <v>0</v>
      </c>
      <c r="O513" s="334"/>
    </row>
    <row r="514" spans="1:15" s="333" customFormat="1" ht="12.6" hidden="1" customHeight="1" outlineLevel="1" x14ac:dyDescent="0.2">
      <c r="A514" s="331"/>
      <c r="B514" s="332">
        <v>2003</v>
      </c>
      <c r="C514" s="333">
        <f t="shared" si="7"/>
        <v>2913</v>
      </c>
      <c r="D514" s="333">
        <f t="shared" si="7"/>
        <v>647</v>
      </c>
      <c r="E514" s="333">
        <f t="shared" si="7"/>
        <v>770</v>
      </c>
      <c r="F514" s="333">
        <f t="shared" si="7"/>
        <v>0</v>
      </c>
      <c r="G514" s="333">
        <f t="shared" si="7"/>
        <v>2790</v>
      </c>
      <c r="H514" s="334">
        <f t="shared" si="7"/>
        <v>0</v>
      </c>
      <c r="O514" s="334"/>
    </row>
    <row r="515" spans="1:15" s="333" customFormat="1" ht="12.6" hidden="1" customHeight="1" outlineLevel="1" x14ac:dyDescent="0.2">
      <c r="A515" s="331"/>
      <c r="B515" s="332">
        <v>2004</v>
      </c>
      <c r="C515" s="333">
        <f t="shared" si="7"/>
        <v>2795</v>
      </c>
      <c r="D515" s="333">
        <f t="shared" si="7"/>
        <v>954</v>
      </c>
      <c r="E515" s="333">
        <f t="shared" si="7"/>
        <v>737</v>
      </c>
      <c r="F515" s="333">
        <f t="shared" si="7"/>
        <v>0</v>
      </c>
      <c r="G515" s="333">
        <f t="shared" si="7"/>
        <v>3012</v>
      </c>
      <c r="H515" s="334">
        <f t="shared" si="7"/>
        <v>0</v>
      </c>
      <c r="O515" s="334"/>
    </row>
    <row r="516" spans="1:15" s="333" customFormat="1" ht="12.6" hidden="1" customHeight="1" outlineLevel="1" x14ac:dyDescent="0.2">
      <c r="A516" s="335"/>
      <c r="B516" s="336">
        <v>2005</v>
      </c>
      <c r="C516" s="333">
        <f t="shared" si="7"/>
        <v>2978</v>
      </c>
      <c r="D516" s="333">
        <f t="shared" si="7"/>
        <v>702</v>
      </c>
      <c r="E516" s="333">
        <f t="shared" si="7"/>
        <v>785</v>
      </c>
      <c r="F516" s="333">
        <f t="shared" si="7"/>
        <v>0</v>
      </c>
      <c r="G516" s="333">
        <f t="shared" si="7"/>
        <v>2895</v>
      </c>
      <c r="H516" s="334">
        <f t="shared" si="7"/>
        <v>0</v>
      </c>
      <c r="O516" s="334"/>
    </row>
    <row r="517" spans="1:15" s="333" customFormat="1" ht="12.6" hidden="1" customHeight="1" outlineLevel="1" x14ac:dyDescent="0.2">
      <c r="A517" s="331" t="s">
        <v>14</v>
      </c>
      <c r="B517" s="337">
        <v>2001</v>
      </c>
      <c r="C517" s="333">
        <f t="shared" ref="C517:H521" si="8">MAX(C368,C373,C378,C383,C388,C393,C398,C403,C413,C418,C423,C428,C433,C438,C443,C448,C453,C458,C463)</f>
        <v>2104</v>
      </c>
      <c r="D517" s="333">
        <f t="shared" si="8"/>
        <v>728</v>
      </c>
      <c r="E517" s="333">
        <f t="shared" si="8"/>
        <v>675</v>
      </c>
      <c r="F517" s="333">
        <f t="shared" si="8"/>
        <v>0</v>
      </c>
      <c r="G517" s="333">
        <f t="shared" si="8"/>
        <v>2157</v>
      </c>
      <c r="H517" s="334">
        <f t="shared" si="8"/>
        <v>0</v>
      </c>
      <c r="O517" s="334"/>
    </row>
    <row r="518" spans="1:15" s="333" customFormat="1" ht="12.6" hidden="1" customHeight="1" outlineLevel="1" x14ac:dyDescent="0.2">
      <c r="A518" s="331"/>
      <c r="B518" s="332">
        <v>2002</v>
      </c>
      <c r="C518" s="333">
        <f t="shared" si="8"/>
        <v>2161</v>
      </c>
      <c r="D518" s="333">
        <f t="shared" si="8"/>
        <v>782</v>
      </c>
      <c r="E518" s="333">
        <f t="shared" si="8"/>
        <v>607</v>
      </c>
      <c r="F518" s="333">
        <f t="shared" si="8"/>
        <v>0</v>
      </c>
      <c r="G518" s="333">
        <f t="shared" si="8"/>
        <v>2336</v>
      </c>
      <c r="H518" s="334">
        <f t="shared" si="8"/>
        <v>0</v>
      </c>
      <c r="O518" s="334"/>
    </row>
    <row r="519" spans="1:15" s="333" customFormat="1" ht="12.6" hidden="1" customHeight="1" outlineLevel="1" x14ac:dyDescent="0.2">
      <c r="A519" s="331"/>
      <c r="B519" s="332">
        <v>2003</v>
      </c>
      <c r="C519" s="333">
        <f t="shared" si="8"/>
        <v>2398</v>
      </c>
      <c r="D519" s="333">
        <f t="shared" si="8"/>
        <v>900</v>
      </c>
      <c r="E519" s="333">
        <f t="shared" si="8"/>
        <v>784</v>
      </c>
      <c r="F519" s="333">
        <f t="shared" si="8"/>
        <v>0</v>
      </c>
      <c r="G519" s="333">
        <f t="shared" si="8"/>
        <v>2514</v>
      </c>
      <c r="H519" s="334">
        <f t="shared" si="8"/>
        <v>0</v>
      </c>
      <c r="O519" s="334"/>
    </row>
    <row r="520" spans="1:15" s="333" customFormat="1" ht="12.6" hidden="1" customHeight="1" outlineLevel="1" x14ac:dyDescent="0.2">
      <c r="A520" s="331"/>
      <c r="B520" s="332">
        <v>2004</v>
      </c>
      <c r="C520" s="333">
        <f t="shared" si="8"/>
        <v>2518</v>
      </c>
      <c r="D520" s="333">
        <f t="shared" si="8"/>
        <v>787</v>
      </c>
      <c r="E520" s="333">
        <f t="shared" si="8"/>
        <v>866</v>
      </c>
      <c r="F520" s="333">
        <f t="shared" si="8"/>
        <v>0</v>
      </c>
      <c r="G520" s="333">
        <f t="shared" si="8"/>
        <v>2439</v>
      </c>
      <c r="H520" s="334">
        <f t="shared" si="8"/>
        <v>0</v>
      </c>
      <c r="O520" s="334"/>
    </row>
    <row r="521" spans="1:15" s="333" customFormat="1" ht="12.6" hidden="1" customHeight="1" outlineLevel="1" x14ac:dyDescent="0.2">
      <c r="A521" s="335"/>
      <c r="B521" s="336">
        <v>2005</v>
      </c>
      <c r="C521" s="333">
        <f t="shared" si="8"/>
        <v>2456</v>
      </c>
      <c r="D521" s="333">
        <f t="shared" si="8"/>
        <v>808</v>
      </c>
      <c r="E521" s="333">
        <f t="shared" si="8"/>
        <v>916</v>
      </c>
      <c r="F521" s="333">
        <f t="shared" si="8"/>
        <v>0</v>
      </c>
      <c r="G521" s="333">
        <f t="shared" si="8"/>
        <v>2348</v>
      </c>
      <c r="H521" s="334">
        <f t="shared" si="8"/>
        <v>0</v>
      </c>
      <c r="O521" s="334"/>
    </row>
    <row r="522" spans="1:15" s="340" customFormat="1" ht="12.6" hidden="1" customHeight="1" outlineLevel="1" x14ac:dyDescent="0.2">
      <c r="A522" s="338" t="s">
        <v>14</v>
      </c>
      <c r="B522" s="339">
        <v>2001</v>
      </c>
      <c r="C522" s="340">
        <f t="shared" ref="C522:H526" si="9">MAX(C507,C512,C517)</f>
        <v>4139</v>
      </c>
      <c r="D522" s="340">
        <f t="shared" si="9"/>
        <v>1869</v>
      </c>
      <c r="E522" s="340">
        <f t="shared" si="9"/>
        <v>1770</v>
      </c>
      <c r="F522" s="340">
        <f t="shared" si="9"/>
        <v>0</v>
      </c>
      <c r="G522" s="340">
        <f t="shared" si="9"/>
        <v>3879</v>
      </c>
      <c r="H522" s="341">
        <f t="shared" si="9"/>
        <v>0</v>
      </c>
      <c r="O522" s="341"/>
    </row>
    <row r="523" spans="1:15" s="340" customFormat="1" ht="12.6" hidden="1" customHeight="1" outlineLevel="1" x14ac:dyDescent="0.2">
      <c r="A523" s="338" t="s">
        <v>14</v>
      </c>
      <c r="B523" s="339">
        <v>2002</v>
      </c>
      <c r="C523" s="340">
        <f t="shared" si="9"/>
        <v>3879</v>
      </c>
      <c r="D523" s="340">
        <f t="shared" si="9"/>
        <v>1652</v>
      </c>
      <c r="E523" s="340">
        <f t="shared" si="9"/>
        <v>1658</v>
      </c>
      <c r="F523" s="340">
        <f t="shared" si="9"/>
        <v>0</v>
      </c>
      <c r="G523" s="340">
        <f t="shared" si="9"/>
        <v>4032</v>
      </c>
      <c r="H523" s="341">
        <f t="shared" si="9"/>
        <v>0</v>
      </c>
      <c r="O523" s="341"/>
    </row>
    <row r="524" spans="1:15" s="340" customFormat="1" ht="12.6" hidden="1" customHeight="1" outlineLevel="1" x14ac:dyDescent="0.2">
      <c r="A524" s="338" t="s">
        <v>14</v>
      </c>
      <c r="B524" s="339">
        <v>2003</v>
      </c>
      <c r="C524" s="340">
        <f t="shared" si="9"/>
        <v>4034</v>
      </c>
      <c r="D524" s="340">
        <f t="shared" si="9"/>
        <v>1773</v>
      </c>
      <c r="E524" s="340">
        <f t="shared" si="9"/>
        <v>1620</v>
      </c>
      <c r="F524" s="340">
        <f t="shared" si="9"/>
        <v>0</v>
      </c>
      <c r="G524" s="340">
        <f t="shared" si="9"/>
        <v>3215</v>
      </c>
      <c r="H524" s="341">
        <f t="shared" si="9"/>
        <v>0</v>
      </c>
      <c r="O524" s="341"/>
    </row>
    <row r="525" spans="1:15" s="340" customFormat="1" ht="12.6" hidden="1" customHeight="1" outlineLevel="1" x14ac:dyDescent="0.2">
      <c r="A525" s="338" t="s">
        <v>14</v>
      </c>
      <c r="B525" s="339">
        <v>2004</v>
      </c>
      <c r="C525" s="340">
        <f t="shared" si="9"/>
        <v>3213</v>
      </c>
      <c r="D525" s="340">
        <f t="shared" si="9"/>
        <v>2172</v>
      </c>
      <c r="E525" s="340">
        <f t="shared" si="9"/>
        <v>1836</v>
      </c>
      <c r="F525" s="340">
        <f t="shared" si="9"/>
        <v>0</v>
      </c>
      <c r="G525" s="340">
        <f t="shared" si="9"/>
        <v>4380</v>
      </c>
      <c r="H525" s="341">
        <f t="shared" si="9"/>
        <v>0</v>
      </c>
      <c r="O525" s="341"/>
    </row>
    <row r="526" spans="1:15" s="340" customFormat="1" ht="12.6" hidden="1" customHeight="1" outlineLevel="1" x14ac:dyDescent="0.2">
      <c r="A526" s="338" t="s">
        <v>14</v>
      </c>
      <c r="B526" s="339">
        <v>2005</v>
      </c>
      <c r="C526" s="340">
        <f t="shared" si="9"/>
        <v>4266</v>
      </c>
      <c r="D526" s="340">
        <f t="shared" si="9"/>
        <v>1468</v>
      </c>
      <c r="E526" s="340">
        <f t="shared" si="9"/>
        <v>1578</v>
      </c>
      <c r="F526" s="340">
        <f t="shared" si="9"/>
        <v>0</v>
      </c>
      <c r="G526" s="340">
        <f t="shared" si="9"/>
        <v>4252</v>
      </c>
      <c r="H526" s="341">
        <f t="shared" si="9"/>
        <v>0</v>
      </c>
      <c r="O526" s="341"/>
    </row>
    <row r="527" spans="1:15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1">
    <mergeCell ref="A468:F468"/>
    <mergeCell ref="A4:A7"/>
    <mergeCell ref="B4:B7"/>
    <mergeCell ref="C4:G4"/>
    <mergeCell ref="H4:H6"/>
    <mergeCell ref="J4:N4"/>
    <mergeCell ref="O4:O6"/>
    <mergeCell ref="C5:C6"/>
    <mergeCell ref="G5:G6"/>
    <mergeCell ref="J5:J6"/>
    <mergeCell ref="N5:N6"/>
  </mergeCells>
  <hyperlinks>
    <hyperlink ref="K2:L2" location="Obsah_Contents!A1" display="Obsah / Contents"/>
    <hyperlink ref="G468" r:id="rId4" location="!/view/sk/VBD_SK_WIN/st3004rr/v_st3004rr_00_00_00_sk"/>
    <hyperlink ref="H468" r:id="rId5" location="!/view/sk/VBD_SK_WIN/st3801rr/v_st3801rr_00_00_00_sk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6"/>
  <headerFooter alignWithMargins="0">
    <oddHeader>&amp;R&amp;8&amp;A</oddHeader>
    <oddFooter>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27"/>
  <sheetViews>
    <sheetView showGridLines="0" showOutlineSymbols="0" zoomScaleNormal="100" zoomScaleSheetLayoutView="100" workbookViewId="0">
      <pane xSplit="2" ySplit="7" topLeftCell="C437" activePane="bottomRight" state="frozen"/>
      <selection activeCell="A8" sqref="A8:G467"/>
      <selection pane="topRight" activeCell="A8" sqref="A8:G467"/>
      <selection pane="bottomLeft" activeCell="A8" sqref="A8:G467"/>
      <selection pane="bottomRight" activeCell="G468" sqref="G468"/>
    </sheetView>
  </sheetViews>
  <sheetFormatPr defaultColWidth="10.33203125" defaultRowHeight="12.6" customHeight="1" outlineLevelRow="1" x14ac:dyDescent="0.2"/>
  <cols>
    <col min="1" max="1" width="21" style="1" customWidth="1"/>
    <col min="2" max="2" width="8.109375" style="2" customWidth="1"/>
    <col min="3" max="6" width="14" style="2" customWidth="1"/>
    <col min="7" max="7" width="10.33203125" style="2"/>
    <col min="8" max="8" width="8.44140625" style="2" customWidth="1"/>
    <col min="9" max="9" width="7.5546875" style="2" customWidth="1"/>
    <col min="10" max="10" width="8" style="2" customWidth="1"/>
    <col min="11" max="11" width="10.88671875" style="2" customWidth="1"/>
    <col min="12" max="12" width="8.6640625" style="2" customWidth="1"/>
    <col min="13" max="13" width="10.33203125" style="303" customWidth="1"/>
    <col min="14" max="19" width="3.109375" style="2" customWidth="1"/>
    <col min="20" max="16384" width="10.33203125" style="2"/>
  </cols>
  <sheetData>
    <row r="1" spans="1:18" s="213" customFormat="1" ht="13.8" x14ac:dyDescent="0.25">
      <c r="A1" s="210" t="s">
        <v>16</v>
      </c>
      <c r="B1" s="11"/>
      <c r="C1" s="211"/>
      <c r="D1" s="211"/>
      <c r="E1" s="211"/>
      <c r="F1" s="212" t="s">
        <v>17</v>
      </c>
      <c r="H1" s="211"/>
      <c r="I1" s="211"/>
      <c r="J1" s="211"/>
      <c r="K1" s="211"/>
      <c r="L1" s="211"/>
      <c r="M1" s="214"/>
    </row>
    <row r="2" spans="1:18" s="213" customFormat="1" ht="13.8" x14ac:dyDescent="0.25">
      <c r="A2" s="213" t="s">
        <v>733</v>
      </c>
      <c r="F2" s="210"/>
      <c r="G2" s="216"/>
      <c r="I2" s="437" t="s">
        <v>1412</v>
      </c>
      <c r="J2" s="437"/>
      <c r="L2" s="210"/>
      <c r="M2" s="217"/>
    </row>
    <row r="3" spans="1:18" s="218" customFormat="1" ht="14.4" thickBot="1" x14ac:dyDescent="0.3">
      <c r="A3" s="218" t="s">
        <v>734</v>
      </c>
      <c r="F3" s="219"/>
      <c r="G3" s="220"/>
      <c r="L3" s="219"/>
      <c r="M3" s="220"/>
    </row>
    <row r="4" spans="1:18" s="222" customFormat="1" ht="24" customHeight="1" collapsed="1" x14ac:dyDescent="0.25">
      <c r="A4" s="499" t="s">
        <v>27</v>
      </c>
      <c r="B4" s="502" t="s">
        <v>15</v>
      </c>
      <c r="C4" s="511" t="s">
        <v>152</v>
      </c>
      <c r="D4" s="512"/>
      <c r="E4" s="512"/>
      <c r="F4" s="512"/>
      <c r="G4" s="221"/>
      <c r="H4" s="505"/>
      <c r="I4" s="505"/>
      <c r="J4" s="505"/>
      <c r="K4" s="505"/>
      <c r="L4" s="505"/>
      <c r="M4" s="506"/>
      <c r="N4" s="221"/>
      <c r="O4" s="221"/>
      <c r="P4" s="221"/>
      <c r="Q4" s="221"/>
      <c r="R4" s="221"/>
    </row>
    <row r="5" spans="1:18" s="222" customFormat="1" ht="11.25" customHeight="1" x14ac:dyDescent="0.25">
      <c r="A5" s="500"/>
      <c r="B5" s="503"/>
      <c r="C5" s="507" t="s">
        <v>154</v>
      </c>
      <c r="D5" s="223" t="s">
        <v>155</v>
      </c>
      <c r="E5" s="224" t="s">
        <v>156</v>
      </c>
      <c r="F5" s="516" t="s">
        <v>158</v>
      </c>
      <c r="G5" s="221"/>
      <c r="H5" s="509"/>
      <c r="I5" s="226"/>
      <c r="J5" s="227"/>
      <c r="K5" s="228"/>
      <c r="L5" s="509"/>
      <c r="M5" s="506"/>
      <c r="N5" s="221"/>
      <c r="O5" s="221"/>
      <c r="P5" s="221"/>
      <c r="Q5" s="221"/>
      <c r="R5" s="221"/>
    </row>
    <row r="6" spans="1:18" s="236" customFormat="1" ht="22.5" customHeight="1" x14ac:dyDescent="0.2">
      <c r="A6" s="500"/>
      <c r="B6" s="503"/>
      <c r="C6" s="508"/>
      <c r="D6" s="229"/>
      <c r="E6" s="230"/>
      <c r="F6" s="517"/>
      <c r="G6" s="232"/>
      <c r="H6" s="509"/>
      <c r="I6" s="226"/>
      <c r="J6" s="227"/>
      <c r="K6" s="233"/>
      <c r="L6" s="509"/>
      <c r="M6" s="506"/>
      <c r="N6" s="234"/>
      <c r="O6" s="234"/>
      <c r="P6" s="234"/>
      <c r="Q6" s="234"/>
      <c r="R6" s="235"/>
    </row>
    <row r="7" spans="1:18" s="240" customFormat="1" ht="36.75" customHeight="1" thickBot="1" x14ac:dyDescent="0.25">
      <c r="A7" s="501"/>
      <c r="B7" s="504"/>
      <c r="C7" s="237" t="s">
        <v>160</v>
      </c>
      <c r="D7" s="238" t="s">
        <v>161</v>
      </c>
      <c r="E7" s="237" t="s">
        <v>162</v>
      </c>
      <c r="F7" s="342" t="s">
        <v>164</v>
      </c>
      <c r="H7" s="241"/>
      <c r="I7" s="242"/>
      <c r="J7" s="241"/>
      <c r="K7" s="242"/>
      <c r="L7" s="241"/>
      <c r="M7" s="243"/>
      <c r="N7" s="244"/>
      <c r="O7" s="244"/>
      <c r="P7" s="244"/>
      <c r="Q7" s="244"/>
      <c r="R7" s="245"/>
    </row>
    <row r="8" spans="1:18" s="250" customFormat="1" ht="12.6" customHeight="1" x14ac:dyDescent="0.25">
      <c r="A8" s="14" t="s">
        <v>23</v>
      </c>
      <c r="B8" s="246" t="s">
        <v>24</v>
      </c>
      <c r="C8" s="247" t="s">
        <v>735</v>
      </c>
      <c r="D8" s="248" t="s">
        <v>736</v>
      </c>
      <c r="E8" s="248" t="s">
        <v>166</v>
      </c>
      <c r="F8" s="343" t="s">
        <v>737</v>
      </c>
      <c r="H8" s="251"/>
      <c r="I8" s="251"/>
      <c r="J8" s="251"/>
      <c r="K8" s="251"/>
      <c r="L8" s="251"/>
      <c r="M8" s="252"/>
    </row>
    <row r="9" spans="1:18" s="250" customFormat="1" ht="12.6" customHeight="1" x14ac:dyDescent="0.25">
      <c r="A9" s="19"/>
      <c r="B9" s="253" t="s">
        <v>25</v>
      </c>
      <c r="C9" s="344" t="s">
        <v>738</v>
      </c>
      <c r="D9" s="345" t="s">
        <v>739</v>
      </c>
      <c r="E9" s="345" t="s">
        <v>168</v>
      </c>
      <c r="F9" s="346" t="s">
        <v>740</v>
      </c>
      <c r="H9" s="251"/>
      <c r="I9" s="251"/>
      <c r="J9" s="251"/>
      <c r="K9" s="251"/>
      <c r="L9" s="251"/>
      <c r="M9" s="252"/>
    </row>
    <row r="10" spans="1:18" s="250" customFormat="1" ht="12.6" customHeight="1" x14ac:dyDescent="0.25">
      <c r="A10" s="19"/>
      <c r="B10" s="253" t="s">
        <v>26</v>
      </c>
      <c r="C10" s="254" t="s">
        <v>741</v>
      </c>
      <c r="D10" s="255" t="s">
        <v>742</v>
      </c>
      <c r="E10" s="255" t="s">
        <v>170</v>
      </c>
      <c r="F10" s="347" t="s">
        <v>743</v>
      </c>
      <c r="H10" s="257"/>
      <c r="I10" s="257"/>
      <c r="J10" s="257"/>
      <c r="K10" s="257"/>
      <c r="L10" s="257"/>
      <c r="M10" s="258"/>
    </row>
    <row r="11" spans="1:18" s="250" customFormat="1" ht="12.6" customHeight="1" x14ac:dyDescent="0.25">
      <c r="A11" s="19"/>
      <c r="B11" s="253" t="s">
        <v>112</v>
      </c>
      <c r="C11" s="254" t="s">
        <v>744</v>
      </c>
      <c r="D11" s="255" t="s">
        <v>745</v>
      </c>
      <c r="E11" s="255" t="s">
        <v>172</v>
      </c>
      <c r="F11" s="347" t="s">
        <v>746</v>
      </c>
      <c r="H11" s="257"/>
      <c r="I11" s="257"/>
      <c r="J11" s="257"/>
      <c r="K11" s="257"/>
      <c r="L11" s="257"/>
      <c r="M11" s="258"/>
    </row>
    <row r="12" spans="1:18" s="250" customFormat="1" ht="12.6" customHeight="1" x14ac:dyDescent="0.25">
      <c r="A12" s="19"/>
      <c r="B12" s="259" t="s">
        <v>113</v>
      </c>
      <c r="C12" s="348" t="s">
        <v>747</v>
      </c>
      <c r="D12" s="349" t="s">
        <v>748</v>
      </c>
      <c r="E12" s="349" t="s">
        <v>174</v>
      </c>
      <c r="F12" s="350" t="s">
        <v>749</v>
      </c>
      <c r="H12" s="257"/>
      <c r="I12" s="257"/>
      <c r="J12" s="257"/>
      <c r="K12" s="257"/>
      <c r="L12" s="257"/>
      <c r="M12" s="258"/>
    </row>
    <row r="13" spans="1:18" s="250" customFormat="1" ht="12.6" customHeight="1" x14ac:dyDescent="0.25">
      <c r="A13" s="25" t="s">
        <v>0</v>
      </c>
      <c r="B13" s="263" t="s">
        <v>24</v>
      </c>
      <c r="C13" s="264" t="s">
        <v>750</v>
      </c>
      <c r="D13" s="265" t="s">
        <v>751</v>
      </c>
      <c r="E13" s="265" t="s">
        <v>176</v>
      </c>
      <c r="F13" s="351" t="s">
        <v>752</v>
      </c>
      <c r="H13" s="251"/>
      <c r="I13" s="251"/>
      <c r="J13" s="251"/>
      <c r="K13" s="251"/>
      <c r="L13" s="251"/>
      <c r="M13" s="252"/>
    </row>
    <row r="14" spans="1:18" s="250" customFormat="1" ht="12.6" customHeight="1" x14ac:dyDescent="0.25">
      <c r="A14" s="30"/>
      <c r="B14" s="263" t="s">
        <v>25</v>
      </c>
      <c r="C14" s="264" t="s">
        <v>753</v>
      </c>
      <c r="D14" s="265" t="s">
        <v>754</v>
      </c>
      <c r="E14" s="265" t="s">
        <v>178</v>
      </c>
      <c r="F14" s="351" t="s">
        <v>755</v>
      </c>
      <c r="H14" s="251"/>
      <c r="I14" s="251"/>
      <c r="J14" s="251"/>
      <c r="K14" s="251"/>
      <c r="L14" s="251"/>
      <c r="M14" s="252"/>
    </row>
    <row r="15" spans="1:18" s="250" customFormat="1" ht="12.6" customHeight="1" x14ac:dyDescent="0.25">
      <c r="A15" s="35"/>
      <c r="B15" s="267" t="s">
        <v>26</v>
      </c>
      <c r="C15" s="264" t="s">
        <v>756</v>
      </c>
      <c r="D15" s="265" t="s">
        <v>757</v>
      </c>
      <c r="E15" s="265" t="s">
        <v>180</v>
      </c>
      <c r="F15" s="351" t="s">
        <v>758</v>
      </c>
      <c r="H15" s="251"/>
      <c r="I15" s="251"/>
      <c r="J15" s="251"/>
      <c r="K15" s="251"/>
      <c r="L15" s="251"/>
      <c r="M15" s="252"/>
    </row>
    <row r="16" spans="1:18" s="250" customFormat="1" ht="12.6" customHeight="1" x14ac:dyDescent="0.25">
      <c r="A16" s="30"/>
      <c r="B16" s="263" t="s">
        <v>112</v>
      </c>
      <c r="C16" s="264" t="s">
        <v>759</v>
      </c>
      <c r="D16" s="265" t="s">
        <v>760</v>
      </c>
      <c r="E16" s="265" t="s">
        <v>182</v>
      </c>
      <c r="F16" s="351" t="s">
        <v>761</v>
      </c>
      <c r="H16" s="251"/>
      <c r="I16" s="251"/>
      <c r="J16" s="251"/>
      <c r="K16" s="251"/>
      <c r="L16" s="251"/>
      <c r="M16" s="252"/>
    </row>
    <row r="17" spans="1:19" s="250" customFormat="1" ht="12.6" customHeight="1" x14ac:dyDescent="0.25">
      <c r="A17" s="37"/>
      <c r="B17" s="263" t="s">
        <v>113</v>
      </c>
      <c r="C17" s="264" t="s">
        <v>762</v>
      </c>
      <c r="D17" s="265" t="s">
        <v>763</v>
      </c>
      <c r="E17" s="265" t="s">
        <v>184</v>
      </c>
      <c r="F17" s="351" t="s">
        <v>764</v>
      </c>
      <c r="H17" s="251"/>
      <c r="I17" s="251"/>
      <c r="J17" s="251"/>
      <c r="K17" s="251"/>
      <c r="L17" s="251"/>
      <c r="M17" s="252"/>
    </row>
    <row r="18" spans="1:19" s="250" customFormat="1" ht="12.6" customHeight="1" x14ac:dyDescent="0.25">
      <c r="A18" s="446" t="s">
        <v>1</v>
      </c>
      <c r="B18" s="268" t="s">
        <v>24</v>
      </c>
      <c r="C18" s="458" t="s">
        <v>750</v>
      </c>
      <c r="D18" s="459" t="s">
        <v>751</v>
      </c>
      <c r="E18" s="459" t="s">
        <v>176</v>
      </c>
      <c r="F18" s="471" t="s">
        <v>752</v>
      </c>
      <c r="H18" s="269"/>
      <c r="I18" s="269"/>
      <c r="J18" s="269"/>
      <c r="K18" s="269"/>
      <c r="L18" s="269"/>
      <c r="M18" s="270"/>
    </row>
    <row r="19" spans="1:19" s="250" customFormat="1" ht="12.6" customHeight="1" x14ac:dyDescent="0.25">
      <c r="A19" s="451"/>
      <c r="B19" s="271" t="s">
        <v>25</v>
      </c>
      <c r="C19" s="462" t="s">
        <v>753</v>
      </c>
      <c r="D19" s="463" t="s">
        <v>754</v>
      </c>
      <c r="E19" s="463" t="s">
        <v>178</v>
      </c>
      <c r="F19" s="472" t="s">
        <v>755</v>
      </c>
      <c r="H19" s="269"/>
      <c r="I19" s="269"/>
      <c r="J19" s="269"/>
      <c r="K19" s="269"/>
      <c r="L19" s="269"/>
      <c r="M19" s="270"/>
    </row>
    <row r="20" spans="1:19" s="250" customFormat="1" ht="12.6" customHeight="1" x14ac:dyDescent="0.25">
      <c r="A20" s="451"/>
      <c r="B20" s="271" t="s">
        <v>26</v>
      </c>
      <c r="C20" s="462" t="s">
        <v>756</v>
      </c>
      <c r="D20" s="463" t="s">
        <v>757</v>
      </c>
      <c r="E20" s="463" t="s">
        <v>180</v>
      </c>
      <c r="F20" s="472" t="s">
        <v>758</v>
      </c>
      <c r="H20" s="269"/>
      <c r="I20" s="269"/>
      <c r="J20" s="269"/>
      <c r="K20" s="269"/>
      <c r="L20" s="269"/>
      <c r="M20" s="270"/>
    </row>
    <row r="21" spans="1:19" s="250" customFormat="1" ht="12.6" customHeight="1" x14ac:dyDescent="0.25">
      <c r="A21" s="451"/>
      <c r="B21" s="271" t="s">
        <v>112</v>
      </c>
      <c r="C21" s="462" t="s">
        <v>759</v>
      </c>
      <c r="D21" s="463" t="s">
        <v>760</v>
      </c>
      <c r="E21" s="463" t="s">
        <v>182</v>
      </c>
      <c r="F21" s="472" t="s">
        <v>761</v>
      </c>
      <c r="H21" s="269"/>
      <c r="I21" s="269"/>
      <c r="J21" s="269"/>
      <c r="K21" s="269"/>
      <c r="L21" s="269"/>
      <c r="M21" s="270"/>
    </row>
    <row r="22" spans="1:19" s="250" customFormat="1" ht="12.6" customHeight="1" x14ac:dyDescent="0.25">
      <c r="A22" s="451"/>
      <c r="B22" s="271" t="s">
        <v>113</v>
      </c>
      <c r="C22" s="462" t="s">
        <v>762</v>
      </c>
      <c r="D22" s="463" t="s">
        <v>763</v>
      </c>
      <c r="E22" s="463" t="s">
        <v>184</v>
      </c>
      <c r="F22" s="472" t="s">
        <v>764</v>
      </c>
      <c r="H22" s="269"/>
      <c r="I22" s="269"/>
      <c r="J22" s="269"/>
      <c r="K22" s="269"/>
      <c r="L22" s="269"/>
      <c r="M22" s="270"/>
    </row>
    <row r="23" spans="1:19" s="276" customFormat="1" ht="12.6" customHeight="1" x14ac:dyDescent="0.25">
      <c r="A23" s="45" t="s">
        <v>28</v>
      </c>
      <c r="B23" s="272" t="s">
        <v>24</v>
      </c>
      <c r="C23" s="273" t="s">
        <v>533</v>
      </c>
      <c r="D23" s="274" t="s">
        <v>358</v>
      </c>
      <c r="E23" s="274" t="s">
        <v>186</v>
      </c>
      <c r="F23" s="352" t="s">
        <v>537</v>
      </c>
      <c r="H23" s="269"/>
      <c r="I23" s="269"/>
      <c r="J23" s="269"/>
      <c r="K23" s="269"/>
      <c r="L23" s="269"/>
      <c r="M23" s="270"/>
      <c r="N23" s="250"/>
      <c r="O23" s="250"/>
      <c r="P23" s="250"/>
      <c r="Q23" s="250"/>
      <c r="R23" s="250"/>
      <c r="S23" s="250"/>
    </row>
    <row r="24" spans="1:19" s="276" customFormat="1" ht="12.6" customHeight="1" x14ac:dyDescent="0.25">
      <c r="A24" s="48"/>
      <c r="B24" s="277" t="s">
        <v>25</v>
      </c>
      <c r="C24" s="278" t="s">
        <v>537</v>
      </c>
      <c r="D24" s="279" t="s">
        <v>611</v>
      </c>
      <c r="E24" s="279" t="s">
        <v>188</v>
      </c>
      <c r="F24" s="353" t="s">
        <v>635</v>
      </c>
      <c r="H24" s="269"/>
      <c r="I24" s="269"/>
      <c r="J24" s="269"/>
      <c r="K24" s="269"/>
      <c r="L24" s="269"/>
      <c r="M24" s="270"/>
      <c r="N24" s="250"/>
      <c r="O24" s="250"/>
      <c r="P24" s="250"/>
      <c r="Q24" s="250"/>
      <c r="R24" s="250"/>
      <c r="S24" s="250"/>
    </row>
    <row r="25" spans="1:19" s="276" customFormat="1" ht="12.6" customHeight="1" x14ac:dyDescent="0.25">
      <c r="A25" s="48"/>
      <c r="B25" s="277" t="s">
        <v>26</v>
      </c>
      <c r="C25" s="278" t="s">
        <v>635</v>
      </c>
      <c r="D25" s="279" t="s">
        <v>765</v>
      </c>
      <c r="E25" s="279" t="s">
        <v>190</v>
      </c>
      <c r="F25" s="353" t="s">
        <v>459</v>
      </c>
      <c r="H25" s="269"/>
      <c r="I25" s="269"/>
      <c r="J25" s="269"/>
      <c r="K25" s="269"/>
      <c r="L25" s="269"/>
      <c r="M25" s="270"/>
      <c r="N25" s="250"/>
      <c r="O25" s="250"/>
      <c r="P25" s="250"/>
      <c r="Q25" s="250"/>
      <c r="R25" s="250"/>
      <c r="S25" s="250"/>
    </row>
    <row r="26" spans="1:19" s="276" customFormat="1" ht="12.6" customHeight="1" x14ac:dyDescent="0.25">
      <c r="A26" s="48"/>
      <c r="B26" s="277" t="s">
        <v>112</v>
      </c>
      <c r="C26" s="278" t="s">
        <v>459</v>
      </c>
      <c r="D26" s="279" t="s">
        <v>594</v>
      </c>
      <c r="E26" s="279" t="s">
        <v>192</v>
      </c>
      <c r="F26" s="353" t="s">
        <v>482</v>
      </c>
      <c r="H26" s="269"/>
      <c r="I26" s="269"/>
      <c r="J26" s="269"/>
      <c r="K26" s="269"/>
      <c r="L26" s="269"/>
      <c r="M26" s="270"/>
      <c r="N26" s="250"/>
      <c r="O26" s="250"/>
      <c r="P26" s="250"/>
      <c r="Q26" s="250"/>
      <c r="R26" s="250"/>
      <c r="S26" s="250"/>
    </row>
    <row r="27" spans="1:19" s="276" customFormat="1" ht="12.6" customHeight="1" x14ac:dyDescent="0.25">
      <c r="A27" s="48"/>
      <c r="B27" s="277" t="s">
        <v>113</v>
      </c>
      <c r="C27" s="278" t="s">
        <v>482</v>
      </c>
      <c r="D27" s="279" t="s">
        <v>560</v>
      </c>
      <c r="E27" s="279" t="s">
        <v>192</v>
      </c>
      <c r="F27" s="353" t="s">
        <v>512</v>
      </c>
      <c r="H27" s="269"/>
      <c r="I27" s="269"/>
      <c r="J27" s="269"/>
      <c r="K27" s="269"/>
      <c r="L27" s="269"/>
      <c r="M27" s="270"/>
      <c r="N27" s="250"/>
      <c r="O27" s="250"/>
      <c r="P27" s="250"/>
      <c r="Q27" s="250"/>
      <c r="R27" s="250"/>
      <c r="S27" s="250"/>
    </row>
    <row r="28" spans="1:19" s="276" customFormat="1" ht="12.6" customHeight="1" x14ac:dyDescent="0.25">
      <c r="A28" s="45" t="s">
        <v>29</v>
      </c>
      <c r="B28" s="272" t="s">
        <v>24</v>
      </c>
      <c r="C28" s="273" t="s">
        <v>241</v>
      </c>
      <c r="D28" s="274" t="s">
        <v>766</v>
      </c>
      <c r="E28" s="274" t="s">
        <v>195</v>
      </c>
      <c r="F28" s="352" t="s">
        <v>767</v>
      </c>
      <c r="H28" s="269"/>
      <c r="I28" s="269"/>
      <c r="J28" s="269"/>
      <c r="K28" s="269"/>
      <c r="L28" s="269"/>
      <c r="M28" s="270"/>
      <c r="N28" s="250"/>
      <c r="O28" s="250"/>
      <c r="P28" s="250"/>
      <c r="Q28" s="250"/>
      <c r="R28" s="250"/>
      <c r="S28" s="250"/>
    </row>
    <row r="29" spans="1:19" s="276" customFormat="1" ht="12.6" customHeight="1" x14ac:dyDescent="0.25">
      <c r="A29" s="48"/>
      <c r="B29" s="277" t="s">
        <v>25</v>
      </c>
      <c r="C29" s="278" t="s">
        <v>767</v>
      </c>
      <c r="D29" s="279" t="s">
        <v>768</v>
      </c>
      <c r="E29" s="279" t="s">
        <v>197</v>
      </c>
      <c r="F29" s="353" t="s">
        <v>769</v>
      </c>
      <c r="H29" s="269"/>
      <c r="I29" s="269"/>
      <c r="J29" s="269"/>
      <c r="K29" s="269"/>
      <c r="L29" s="269"/>
      <c r="M29" s="270"/>
      <c r="N29" s="250"/>
      <c r="O29" s="250"/>
      <c r="P29" s="250"/>
      <c r="Q29" s="250"/>
      <c r="R29" s="250"/>
      <c r="S29" s="250"/>
    </row>
    <row r="30" spans="1:19" s="276" customFormat="1" ht="12.6" customHeight="1" x14ac:dyDescent="0.25">
      <c r="A30" s="48"/>
      <c r="B30" s="277" t="s">
        <v>26</v>
      </c>
      <c r="C30" s="278" t="s">
        <v>769</v>
      </c>
      <c r="D30" s="279" t="s">
        <v>770</v>
      </c>
      <c r="E30" s="279" t="s">
        <v>199</v>
      </c>
      <c r="F30" s="353" t="s">
        <v>719</v>
      </c>
      <c r="H30" s="269"/>
      <c r="I30" s="269"/>
      <c r="J30" s="269"/>
      <c r="K30" s="269"/>
      <c r="L30" s="269"/>
      <c r="M30" s="270"/>
      <c r="N30" s="250"/>
      <c r="O30" s="250"/>
      <c r="P30" s="250"/>
      <c r="Q30" s="250"/>
      <c r="R30" s="250"/>
      <c r="S30" s="250"/>
    </row>
    <row r="31" spans="1:19" s="276" customFormat="1" ht="12.6" customHeight="1" x14ac:dyDescent="0.25">
      <c r="A31" s="48"/>
      <c r="B31" s="277" t="s">
        <v>112</v>
      </c>
      <c r="C31" s="278" t="s">
        <v>719</v>
      </c>
      <c r="D31" s="279" t="s">
        <v>668</v>
      </c>
      <c r="E31" s="279" t="s">
        <v>201</v>
      </c>
      <c r="F31" s="353" t="s">
        <v>771</v>
      </c>
      <c r="H31" s="269"/>
      <c r="I31" s="269"/>
      <c r="J31" s="269"/>
      <c r="K31" s="269"/>
      <c r="L31" s="269"/>
      <c r="M31" s="270"/>
      <c r="N31" s="250"/>
      <c r="O31" s="250"/>
      <c r="P31" s="250"/>
      <c r="Q31" s="250"/>
      <c r="R31" s="250"/>
      <c r="S31" s="250"/>
    </row>
    <row r="32" spans="1:19" s="276" customFormat="1" ht="12.6" customHeight="1" x14ac:dyDescent="0.25">
      <c r="A32" s="48"/>
      <c r="B32" s="277" t="s">
        <v>113</v>
      </c>
      <c r="C32" s="278" t="s">
        <v>771</v>
      </c>
      <c r="D32" s="279" t="s">
        <v>300</v>
      </c>
      <c r="E32" s="279" t="s">
        <v>203</v>
      </c>
      <c r="F32" s="353" t="s">
        <v>772</v>
      </c>
      <c r="H32" s="269"/>
      <c r="I32" s="269"/>
      <c r="J32" s="269"/>
      <c r="K32" s="269"/>
      <c r="L32" s="269"/>
      <c r="M32" s="270"/>
      <c r="N32" s="250"/>
      <c r="O32" s="250"/>
      <c r="P32" s="250"/>
      <c r="Q32" s="250"/>
      <c r="R32" s="250"/>
      <c r="S32" s="250"/>
    </row>
    <row r="33" spans="1:19" s="276" customFormat="1" ht="12.6" customHeight="1" x14ac:dyDescent="0.25">
      <c r="A33" s="45" t="s">
        <v>30</v>
      </c>
      <c r="B33" s="272" t="s">
        <v>24</v>
      </c>
      <c r="C33" s="273" t="s">
        <v>773</v>
      </c>
      <c r="D33" s="274" t="s">
        <v>598</v>
      </c>
      <c r="E33" s="274" t="s">
        <v>205</v>
      </c>
      <c r="F33" s="352" t="s">
        <v>774</v>
      </c>
      <c r="H33" s="269"/>
      <c r="I33" s="269"/>
      <c r="J33" s="269"/>
      <c r="K33" s="269"/>
      <c r="L33" s="269"/>
      <c r="M33" s="270"/>
      <c r="N33" s="250"/>
      <c r="O33" s="250"/>
      <c r="P33" s="250"/>
      <c r="Q33" s="250"/>
      <c r="R33" s="250"/>
      <c r="S33" s="250"/>
    </row>
    <row r="34" spans="1:19" s="276" customFormat="1" ht="12.6" customHeight="1" x14ac:dyDescent="0.25">
      <c r="A34" s="48"/>
      <c r="B34" s="277" t="s">
        <v>25</v>
      </c>
      <c r="C34" s="278" t="s">
        <v>404</v>
      </c>
      <c r="D34" s="279" t="s">
        <v>644</v>
      </c>
      <c r="E34" s="279" t="s">
        <v>207</v>
      </c>
      <c r="F34" s="353" t="s">
        <v>775</v>
      </c>
      <c r="H34" s="269"/>
      <c r="I34" s="269"/>
      <c r="J34" s="269"/>
      <c r="K34" s="269"/>
      <c r="L34" s="269"/>
      <c r="M34" s="270"/>
      <c r="N34" s="250"/>
      <c r="O34" s="250"/>
      <c r="P34" s="250"/>
      <c r="Q34" s="250"/>
      <c r="R34" s="250"/>
      <c r="S34" s="250"/>
    </row>
    <row r="35" spans="1:19" s="276" customFormat="1" ht="12.6" customHeight="1" x14ac:dyDescent="0.25">
      <c r="A35" s="48"/>
      <c r="B35" s="277" t="s">
        <v>26</v>
      </c>
      <c r="C35" s="278" t="s">
        <v>776</v>
      </c>
      <c r="D35" s="279" t="s">
        <v>568</v>
      </c>
      <c r="E35" s="279" t="s">
        <v>209</v>
      </c>
      <c r="F35" s="353" t="s">
        <v>777</v>
      </c>
      <c r="H35" s="269"/>
      <c r="I35" s="269"/>
      <c r="J35" s="269"/>
      <c r="K35" s="269"/>
      <c r="L35" s="269"/>
      <c r="M35" s="270"/>
      <c r="N35" s="250"/>
      <c r="O35" s="250"/>
      <c r="P35" s="250"/>
      <c r="Q35" s="250"/>
      <c r="R35" s="250"/>
      <c r="S35" s="250"/>
    </row>
    <row r="36" spans="1:19" s="276" customFormat="1" ht="12.6" customHeight="1" x14ac:dyDescent="0.25">
      <c r="A36" s="48"/>
      <c r="B36" s="277" t="s">
        <v>112</v>
      </c>
      <c r="C36" s="278" t="s">
        <v>778</v>
      </c>
      <c r="D36" s="279" t="s">
        <v>779</v>
      </c>
      <c r="E36" s="279" t="s">
        <v>211</v>
      </c>
      <c r="F36" s="353" t="s">
        <v>780</v>
      </c>
      <c r="H36" s="269"/>
      <c r="I36" s="269"/>
      <c r="J36" s="269"/>
      <c r="K36" s="269"/>
      <c r="L36" s="269"/>
      <c r="M36" s="270"/>
      <c r="N36" s="250"/>
      <c r="O36" s="250"/>
      <c r="P36" s="250"/>
      <c r="Q36" s="250"/>
      <c r="R36" s="250"/>
      <c r="S36" s="250"/>
    </row>
    <row r="37" spans="1:19" s="276" customFormat="1" ht="12.6" customHeight="1" x14ac:dyDescent="0.25">
      <c r="A37" s="48"/>
      <c r="B37" s="277" t="s">
        <v>113</v>
      </c>
      <c r="C37" s="278" t="s">
        <v>781</v>
      </c>
      <c r="D37" s="279" t="s">
        <v>779</v>
      </c>
      <c r="E37" s="279" t="s">
        <v>213</v>
      </c>
      <c r="F37" s="353" t="s">
        <v>782</v>
      </c>
      <c r="H37" s="269"/>
      <c r="I37" s="269"/>
      <c r="J37" s="269"/>
      <c r="K37" s="269"/>
      <c r="L37" s="269"/>
      <c r="M37" s="270"/>
      <c r="N37" s="250"/>
      <c r="O37" s="250"/>
      <c r="P37" s="250"/>
      <c r="Q37" s="250"/>
      <c r="R37" s="250"/>
      <c r="S37" s="250"/>
    </row>
    <row r="38" spans="1:19" s="276" customFormat="1" ht="12.6" customHeight="1" x14ac:dyDescent="0.25">
      <c r="A38" s="45" t="s">
        <v>31</v>
      </c>
      <c r="B38" s="272" t="s">
        <v>24</v>
      </c>
      <c r="C38" s="273" t="s">
        <v>783</v>
      </c>
      <c r="D38" s="274" t="s">
        <v>350</v>
      </c>
      <c r="E38" s="274" t="s">
        <v>215</v>
      </c>
      <c r="F38" s="352" t="s">
        <v>784</v>
      </c>
      <c r="H38" s="269"/>
      <c r="I38" s="269"/>
      <c r="J38" s="269"/>
      <c r="K38" s="269"/>
      <c r="L38" s="269"/>
      <c r="M38" s="270"/>
      <c r="N38" s="250"/>
      <c r="O38" s="250"/>
      <c r="P38" s="250"/>
      <c r="Q38" s="250"/>
      <c r="R38" s="250"/>
      <c r="S38" s="250"/>
    </row>
    <row r="39" spans="1:19" s="276" customFormat="1" ht="12.6" customHeight="1" x14ac:dyDescent="0.25">
      <c r="A39" s="48"/>
      <c r="B39" s="277" t="s">
        <v>25</v>
      </c>
      <c r="C39" s="278" t="s">
        <v>785</v>
      </c>
      <c r="D39" s="279" t="s">
        <v>786</v>
      </c>
      <c r="E39" s="279" t="s">
        <v>217</v>
      </c>
      <c r="F39" s="353" t="s">
        <v>787</v>
      </c>
      <c r="H39" s="269"/>
      <c r="I39" s="269"/>
      <c r="J39" s="269"/>
      <c r="K39" s="269"/>
      <c r="L39" s="269"/>
      <c r="M39" s="270"/>
      <c r="N39" s="250"/>
      <c r="O39" s="250"/>
      <c r="P39" s="250"/>
      <c r="Q39" s="250"/>
      <c r="R39" s="250"/>
      <c r="S39" s="250"/>
    </row>
    <row r="40" spans="1:19" s="276" customFormat="1" ht="12.6" customHeight="1" x14ac:dyDescent="0.25">
      <c r="A40" s="48"/>
      <c r="B40" s="277" t="s">
        <v>26</v>
      </c>
      <c r="C40" s="278" t="s">
        <v>787</v>
      </c>
      <c r="D40" s="279" t="s">
        <v>233</v>
      </c>
      <c r="E40" s="279" t="s">
        <v>219</v>
      </c>
      <c r="F40" s="353" t="s">
        <v>788</v>
      </c>
      <c r="H40" s="269"/>
      <c r="I40" s="269"/>
      <c r="J40" s="269"/>
      <c r="K40" s="269"/>
      <c r="L40" s="269"/>
      <c r="M40" s="270"/>
      <c r="N40" s="250"/>
      <c r="O40" s="250"/>
      <c r="P40" s="250"/>
      <c r="Q40" s="250"/>
      <c r="R40" s="250"/>
      <c r="S40" s="250"/>
    </row>
    <row r="41" spans="1:19" s="276" customFormat="1" ht="12.6" customHeight="1" x14ac:dyDescent="0.25">
      <c r="A41" s="48"/>
      <c r="B41" s="277" t="s">
        <v>112</v>
      </c>
      <c r="C41" s="278" t="s">
        <v>789</v>
      </c>
      <c r="D41" s="279" t="s">
        <v>424</v>
      </c>
      <c r="E41" s="279" t="s">
        <v>221</v>
      </c>
      <c r="F41" s="353" t="s">
        <v>790</v>
      </c>
      <c r="H41" s="269"/>
      <c r="I41" s="269"/>
      <c r="J41" s="269"/>
      <c r="K41" s="269"/>
      <c r="L41" s="269"/>
      <c r="M41" s="270"/>
      <c r="N41" s="250"/>
      <c r="O41" s="250"/>
      <c r="P41" s="250"/>
      <c r="Q41" s="250"/>
      <c r="R41" s="250"/>
      <c r="S41" s="250"/>
    </row>
    <row r="42" spans="1:19" s="276" customFormat="1" ht="12.6" customHeight="1" x14ac:dyDescent="0.25">
      <c r="A42" s="48"/>
      <c r="B42" s="277" t="s">
        <v>113</v>
      </c>
      <c r="C42" s="278" t="s">
        <v>785</v>
      </c>
      <c r="D42" s="279" t="s">
        <v>565</v>
      </c>
      <c r="E42" s="279" t="s">
        <v>223</v>
      </c>
      <c r="F42" s="353" t="s">
        <v>791</v>
      </c>
      <c r="H42" s="269"/>
      <c r="I42" s="269"/>
      <c r="J42" s="269"/>
      <c r="K42" s="269"/>
      <c r="L42" s="269"/>
      <c r="M42" s="270"/>
      <c r="N42" s="250"/>
      <c r="O42" s="250"/>
      <c r="P42" s="250"/>
      <c r="Q42" s="250"/>
      <c r="R42" s="250"/>
      <c r="S42" s="250"/>
    </row>
    <row r="43" spans="1:19" s="276" customFormat="1" ht="12.6" customHeight="1" x14ac:dyDescent="0.25">
      <c r="A43" s="45" t="s">
        <v>32</v>
      </c>
      <c r="B43" s="272" t="s">
        <v>24</v>
      </c>
      <c r="C43" s="273" t="s">
        <v>792</v>
      </c>
      <c r="D43" s="274" t="s">
        <v>348</v>
      </c>
      <c r="E43" s="274" t="s">
        <v>225</v>
      </c>
      <c r="F43" s="352" t="s">
        <v>284</v>
      </c>
      <c r="H43" s="269"/>
      <c r="I43" s="269"/>
      <c r="J43" s="269"/>
      <c r="K43" s="269"/>
      <c r="L43" s="269"/>
      <c r="M43" s="270"/>
      <c r="N43" s="250"/>
      <c r="O43" s="250"/>
      <c r="P43" s="250"/>
      <c r="Q43" s="250"/>
      <c r="R43" s="250"/>
      <c r="S43" s="250"/>
    </row>
    <row r="44" spans="1:19" s="276" customFormat="1" ht="12.6" customHeight="1" x14ac:dyDescent="0.25">
      <c r="A44" s="48"/>
      <c r="B44" s="277" t="s">
        <v>25</v>
      </c>
      <c r="C44" s="278" t="s">
        <v>284</v>
      </c>
      <c r="D44" s="279" t="s">
        <v>575</v>
      </c>
      <c r="E44" s="279" t="s">
        <v>227</v>
      </c>
      <c r="F44" s="353" t="s">
        <v>793</v>
      </c>
      <c r="H44" s="269"/>
      <c r="I44" s="269"/>
      <c r="J44" s="269"/>
      <c r="K44" s="269"/>
      <c r="L44" s="269"/>
      <c r="M44" s="270"/>
      <c r="N44" s="250"/>
      <c r="O44" s="250"/>
      <c r="P44" s="250"/>
      <c r="Q44" s="250"/>
      <c r="R44" s="250"/>
      <c r="S44" s="250"/>
    </row>
    <row r="45" spans="1:19" s="276" customFormat="1" ht="12.6" customHeight="1" x14ac:dyDescent="0.25">
      <c r="A45" s="48"/>
      <c r="B45" s="277" t="s">
        <v>26</v>
      </c>
      <c r="C45" s="281" t="s">
        <v>793</v>
      </c>
      <c r="D45" s="279" t="s">
        <v>324</v>
      </c>
      <c r="E45" s="279" t="s">
        <v>229</v>
      </c>
      <c r="F45" s="353" t="s">
        <v>794</v>
      </c>
      <c r="H45" s="269"/>
      <c r="I45" s="269"/>
      <c r="J45" s="269"/>
      <c r="K45" s="269"/>
      <c r="L45" s="269"/>
      <c r="M45" s="270"/>
      <c r="N45" s="250"/>
      <c r="O45" s="250"/>
      <c r="P45" s="250"/>
      <c r="Q45" s="250"/>
      <c r="R45" s="250"/>
      <c r="S45" s="250"/>
    </row>
    <row r="46" spans="1:19" s="276" customFormat="1" ht="12.6" customHeight="1" x14ac:dyDescent="0.25">
      <c r="A46" s="48"/>
      <c r="B46" s="277" t="s">
        <v>112</v>
      </c>
      <c r="C46" s="281" t="s">
        <v>794</v>
      </c>
      <c r="D46" s="279" t="s">
        <v>795</v>
      </c>
      <c r="E46" s="279" t="s">
        <v>231</v>
      </c>
      <c r="F46" s="353" t="s">
        <v>796</v>
      </c>
      <c r="H46" s="269"/>
      <c r="I46" s="269"/>
      <c r="J46" s="269"/>
      <c r="K46" s="269"/>
      <c r="L46" s="269"/>
      <c r="M46" s="270"/>
      <c r="N46" s="250"/>
      <c r="O46" s="250"/>
      <c r="P46" s="250"/>
      <c r="Q46" s="250"/>
      <c r="R46" s="250"/>
      <c r="S46" s="250"/>
    </row>
    <row r="47" spans="1:19" s="276" customFormat="1" ht="12.6" customHeight="1" x14ac:dyDescent="0.25">
      <c r="A47" s="48"/>
      <c r="B47" s="277" t="s">
        <v>113</v>
      </c>
      <c r="C47" s="281" t="s">
        <v>797</v>
      </c>
      <c r="D47" s="279" t="s">
        <v>207</v>
      </c>
      <c r="E47" s="279" t="s">
        <v>233</v>
      </c>
      <c r="F47" s="353" t="s">
        <v>402</v>
      </c>
      <c r="H47" s="269"/>
      <c r="I47" s="269"/>
      <c r="J47" s="269"/>
      <c r="K47" s="269"/>
      <c r="L47" s="269"/>
      <c r="M47" s="270"/>
      <c r="N47" s="250"/>
      <c r="O47" s="250"/>
      <c r="P47" s="250"/>
      <c r="Q47" s="250"/>
      <c r="R47" s="250"/>
      <c r="S47" s="250"/>
    </row>
    <row r="48" spans="1:19" s="276" customFormat="1" ht="12.6" customHeight="1" x14ac:dyDescent="0.25">
      <c r="A48" s="45" t="s">
        <v>33</v>
      </c>
      <c r="B48" s="272" t="s">
        <v>24</v>
      </c>
      <c r="C48" s="273" t="s">
        <v>798</v>
      </c>
      <c r="D48" s="274" t="s">
        <v>799</v>
      </c>
      <c r="E48" s="274" t="s">
        <v>235</v>
      </c>
      <c r="F48" s="352" t="s">
        <v>800</v>
      </c>
      <c r="H48" s="269"/>
      <c r="I48" s="269"/>
      <c r="J48" s="269"/>
      <c r="K48" s="269"/>
      <c r="L48" s="269"/>
      <c r="M48" s="270"/>
      <c r="N48" s="250"/>
      <c r="O48" s="250"/>
      <c r="P48" s="250"/>
      <c r="Q48" s="250"/>
      <c r="R48" s="250"/>
      <c r="S48" s="250"/>
    </row>
    <row r="49" spans="1:19" s="276" customFormat="1" ht="12.6" customHeight="1" x14ac:dyDescent="0.25">
      <c r="A49" s="48"/>
      <c r="B49" s="277" t="s">
        <v>25</v>
      </c>
      <c r="C49" s="278" t="s">
        <v>800</v>
      </c>
      <c r="D49" s="279" t="s">
        <v>331</v>
      </c>
      <c r="E49" s="279" t="s">
        <v>237</v>
      </c>
      <c r="F49" s="353" t="s">
        <v>801</v>
      </c>
      <c r="H49" s="269"/>
      <c r="I49" s="269"/>
      <c r="J49" s="269"/>
      <c r="K49" s="269"/>
      <c r="L49" s="269"/>
      <c r="M49" s="270"/>
      <c r="N49" s="250"/>
      <c r="O49" s="250"/>
      <c r="P49" s="250"/>
      <c r="Q49" s="250"/>
      <c r="R49" s="250"/>
      <c r="S49" s="250"/>
    </row>
    <row r="50" spans="1:19" s="276" customFormat="1" ht="12.6" customHeight="1" x14ac:dyDescent="0.25">
      <c r="A50" s="48"/>
      <c r="B50" s="277" t="s">
        <v>26</v>
      </c>
      <c r="C50" s="278" t="s">
        <v>801</v>
      </c>
      <c r="D50" s="279" t="s">
        <v>242</v>
      </c>
      <c r="E50" s="279" t="s">
        <v>239</v>
      </c>
      <c r="F50" s="353" t="s">
        <v>802</v>
      </c>
      <c r="H50" s="269"/>
      <c r="I50" s="269"/>
      <c r="J50" s="269"/>
      <c r="K50" s="269"/>
      <c r="L50" s="269"/>
      <c r="M50" s="270"/>
      <c r="N50" s="250"/>
      <c r="O50" s="250"/>
      <c r="P50" s="250"/>
      <c r="Q50" s="250"/>
      <c r="R50" s="250"/>
      <c r="S50" s="250"/>
    </row>
    <row r="51" spans="1:19" s="276" customFormat="1" ht="12.6" customHeight="1" x14ac:dyDescent="0.25">
      <c r="A51" s="48"/>
      <c r="B51" s="277" t="s">
        <v>112</v>
      </c>
      <c r="C51" s="278" t="s">
        <v>803</v>
      </c>
      <c r="D51" s="279" t="s">
        <v>804</v>
      </c>
      <c r="E51" s="279" t="s">
        <v>241</v>
      </c>
      <c r="F51" s="353" t="s">
        <v>805</v>
      </c>
      <c r="H51" s="269"/>
      <c r="I51" s="269"/>
      <c r="J51" s="269"/>
      <c r="K51" s="269"/>
      <c r="L51" s="269"/>
      <c r="M51" s="270"/>
      <c r="N51" s="250"/>
      <c r="O51" s="250"/>
      <c r="P51" s="250"/>
      <c r="Q51" s="250"/>
      <c r="R51" s="250"/>
      <c r="S51" s="250"/>
    </row>
    <row r="52" spans="1:19" s="276" customFormat="1" ht="12.6" customHeight="1" x14ac:dyDescent="0.25">
      <c r="A52" s="48"/>
      <c r="B52" s="277" t="s">
        <v>113</v>
      </c>
      <c r="C52" s="278" t="s">
        <v>805</v>
      </c>
      <c r="D52" s="279" t="s">
        <v>549</v>
      </c>
      <c r="E52" s="279" t="s">
        <v>242</v>
      </c>
      <c r="F52" s="353" t="s">
        <v>806</v>
      </c>
      <c r="H52" s="269"/>
      <c r="I52" s="269"/>
      <c r="J52" s="269"/>
      <c r="K52" s="269"/>
      <c r="L52" s="269"/>
      <c r="M52" s="270"/>
      <c r="N52" s="250"/>
      <c r="O52" s="250"/>
      <c r="P52" s="250"/>
      <c r="Q52" s="250"/>
      <c r="R52" s="250"/>
      <c r="S52" s="250"/>
    </row>
    <row r="53" spans="1:19" s="276" customFormat="1" ht="12.6" customHeight="1" x14ac:dyDescent="0.25">
      <c r="A53" s="45" t="s">
        <v>35</v>
      </c>
      <c r="B53" s="272" t="s">
        <v>24</v>
      </c>
      <c r="C53" s="273" t="s">
        <v>807</v>
      </c>
      <c r="D53" s="274" t="s">
        <v>804</v>
      </c>
      <c r="E53" s="274" t="s">
        <v>243</v>
      </c>
      <c r="F53" s="352" t="s">
        <v>808</v>
      </c>
      <c r="H53" s="269"/>
      <c r="I53" s="269"/>
      <c r="J53" s="269"/>
      <c r="K53" s="269"/>
      <c r="L53" s="269"/>
      <c r="M53" s="270"/>
      <c r="N53" s="250"/>
      <c r="O53" s="250"/>
      <c r="P53" s="250"/>
      <c r="Q53" s="250"/>
      <c r="R53" s="250"/>
      <c r="S53" s="250"/>
    </row>
    <row r="54" spans="1:19" s="276" customFormat="1" ht="12.6" customHeight="1" x14ac:dyDescent="0.25">
      <c r="A54" s="48"/>
      <c r="B54" s="277" t="s">
        <v>25</v>
      </c>
      <c r="C54" s="278" t="s">
        <v>808</v>
      </c>
      <c r="D54" s="279" t="s">
        <v>809</v>
      </c>
      <c r="E54" s="279" t="s">
        <v>245</v>
      </c>
      <c r="F54" s="353" t="s">
        <v>810</v>
      </c>
      <c r="H54" s="269"/>
      <c r="I54" s="269"/>
      <c r="J54" s="269"/>
      <c r="K54" s="269"/>
      <c r="L54" s="269"/>
      <c r="M54" s="270"/>
      <c r="N54" s="250"/>
      <c r="O54" s="250"/>
      <c r="P54" s="250"/>
      <c r="Q54" s="250"/>
      <c r="R54" s="250"/>
      <c r="S54" s="250"/>
    </row>
    <row r="55" spans="1:19" s="276" customFormat="1" ht="12.6" customHeight="1" x14ac:dyDescent="0.25">
      <c r="A55" s="48"/>
      <c r="B55" s="277" t="s">
        <v>26</v>
      </c>
      <c r="C55" s="278" t="s">
        <v>810</v>
      </c>
      <c r="D55" s="279" t="s">
        <v>811</v>
      </c>
      <c r="E55" s="279" t="s">
        <v>247</v>
      </c>
      <c r="F55" s="353" t="s">
        <v>812</v>
      </c>
      <c r="H55" s="269"/>
      <c r="I55" s="269"/>
      <c r="J55" s="269"/>
      <c r="K55" s="269"/>
      <c r="L55" s="269"/>
      <c r="M55" s="270"/>
      <c r="N55" s="250"/>
      <c r="O55" s="250"/>
      <c r="P55" s="250"/>
      <c r="Q55" s="250"/>
      <c r="R55" s="250"/>
      <c r="S55" s="250"/>
    </row>
    <row r="56" spans="1:19" s="276" customFormat="1" ht="12.6" customHeight="1" x14ac:dyDescent="0.25">
      <c r="A56" s="48"/>
      <c r="B56" s="277" t="s">
        <v>112</v>
      </c>
      <c r="C56" s="278" t="s">
        <v>813</v>
      </c>
      <c r="D56" s="279" t="s">
        <v>814</v>
      </c>
      <c r="E56" s="279" t="s">
        <v>249</v>
      </c>
      <c r="F56" s="353" t="s">
        <v>815</v>
      </c>
      <c r="H56" s="269"/>
      <c r="I56" s="269"/>
      <c r="J56" s="269"/>
      <c r="K56" s="269"/>
      <c r="L56" s="269"/>
      <c r="M56" s="270"/>
      <c r="N56" s="250"/>
      <c r="O56" s="250"/>
      <c r="P56" s="250"/>
      <c r="Q56" s="250"/>
      <c r="R56" s="250"/>
      <c r="S56" s="250"/>
    </row>
    <row r="57" spans="1:19" s="276" customFormat="1" ht="12.6" customHeight="1" x14ac:dyDescent="0.25">
      <c r="A57" s="48"/>
      <c r="B57" s="277" t="s">
        <v>113</v>
      </c>
      <c r="C57" s="278" t="s">
        <v>333</v>
      </c>
      <c r="D57" s="279" t="s">
        <v>816</v>
      </c>
      <c r="E57" s="279" t="s">
        <v>251</v>
      </c>
      <c r="F57" s="353" t="s">
        <v>817</v>
      </c>
      <c r="H57" s="269"/>
      <c r="I57" s="269"/>
      <c r="J57" s="269"/>
      <c r="K57" s="269"/>
      <c r="L57" s="269"/>
      <c r="M57" s="270"/>
      <c r="N57" s="250"/>
      <c r="O57" s="250"/>
      <c r="P57" s="250"/>
      <c r="Q57" s="250"/>
      <c r="R57" s="250"/>
      <c r="S57" s="250"/>
    </row>
    <row r="58" spans="1:19" s="276" customFormat="1" ht="12.6" customHeight="1" x14ac:dyDescent="0.25">
      <c r="A58" s="45" t="s">
        <v>36</v>
      </c>
      <c r="B58" s="272" t="s">
        <v>24</v>
      </c>
      <c r="C58" s="273" t="s">
        <v>818</v>
      </c>
      <c r="D58" s="274" t="s">
        <v>819</v>
      </c>
      <c r="E58" s="274" t="s">
        <v>253</v>
      </c>
      <c r="F58" s="352" t="s">
        <v>820</v>
      </c>
      <c r="H58" s="269"/>
      <c r="I58" s="269"/>
      <c r="J58" s="269"/>
      <c r="K58" s="269"/>
      <c r="L58" s="269"/>
      <c r="M58" s="270"/>
      <c r="N58" s="250"/>
      <c r="O58" s="250"/>
      <c r="P58" s="250"/>
      <c r="Q58" s="250"/>
      <c r="R58" s="250"/>
      <c r="S58" s="250"/>
    </row>
    <row r="59" spans="1:19" s="276" customFormat="1" ht="12.6" customHeight="1" x14ac:dyDescent="0.25">
      <c r="A59" s="48"/>
      <c r="B59" s="277" t="s">
        <v>25</v>
      </c>
      <c r="C59" s="278" t="s">
        <v>821</v>
      </c>
      <c r="D59" s="279" t="s">
        <v>822</v>
      </c>
      <c r="E59" s="279" t="s">
        <v>255</v>
      </c>
      <c r="F59" s="353" t="s">
        <v>823</v>
      </c>
      <c r="H59" s="269"/>
      <c r="I59" s="269"/>
      <c r="J59" s="269"/>
      <c r="K59" s="269"/>
      <c r="L59" s="269"/>
      <c r="M59" s="270"/>
      <c r="N59" s="250"/>
      <c r="O59" s="250"/>
      <c r="P59" s="250"/>
      <c r="Q59" s="250"/>
      <c r="R59" s="250"/>
      <c r="S59" s="250"/>
    </row>
    <row r="60" spans="1:19" s="276" customFormat="1" ht="12.6" customHeight="1" x14ac:dyDescent="0.25">
      <c r="A60" s="48"/>
      <c r="B60" s="277" t="s">
        <v>26</v>
      </c>
      <c r="C60" s="278" t="s">
        <v>824</v>
      </c>
      <c r="D60" s="279" t="s">
        <v>825</v>
      </c>
      <c r="E60" s="279" t="s">
        <v>257</v>
      </c>
      <c r="F60" s="353" t="s">
        <v>826</v>
      </c>
      <c r="H60" s="269"/>
      <c r="I60" s="269"/>
      <c r="J60" s="269"/>
      <c r="K60" s="269"/>
      <c r="L60" s="269"/>
      <c r="M60" s="270"/>
      <c r="N60" s="250"/>
      <c r="O60" s="250"/>
      <c r="P60" s="250"/>
      <c r="Q60" s="250"/>
      <c r="R60" s="250"/>
      <c r="S60" s="250"/>
    </row>
    <row r="61" spans="1:19" s="276" customFormat="1" ht="12.6" customHeight="1" x14ac:dyDescent="0.25">
      <c r="A61" s="48"/>
      <c r="B61" s="277" t="s">
        <v>112</v>
      </c>
      <c r="C61" s="278" t="s">
        <v>827</v>
      </c>
      <c r="D61" s="279" t="s">
        <v>828</v>
      </c>
      <c r="E61" s="279" t="s">
        <v>259</v>
      </c>
      <c r="F61" s="353" t="s">
        <v>829</v>
      </c>
      <c r="H61" s="269"/>
      <c r="I61" s="269"/>
      <c r="J61" s="269"/>
      <c r="K61" s="269"/>
      <c r="L61" s="269"/>
      <c r="M61" s="270"/>
      <c r="N61" s="250"/>
      <c r="O61" s="250"/>
      <c r="P61" s="250"/>
      <c r="Q61" s="250"/>
      <c r="R61" s="250"/>
      <c r="S61" s="250"/>
    </row>
    <row r="62" spans="1:19" s="276" customFormat="1" ht="12.6" customHeight="1" x14ac:dyDescent="0.25">
      <c r="A62" s="48"/>
      <c r="B62" s="277" t="s">
        <v>113</v>
      </c>
      <c r="C62" s="278" t="s">
        <v>830</v>
      </c>
      <c r="D62" s="279" t="s">
        <v>831</v>
      </c>
      <c r="E62" s="279" t="s">
        <v>261</v>
      </c>
      <c r="F62" s="353" t="s">
        <v>832</v>
      </c>
      <c r="H62" s="269"/>
      <c r="I62" s="269"/>
      <c r="J62" s="269"/>
      <c r="K62" s="269"/>
      <c r="L62" s="269"/>
      <c r="M62" s="270"/>
      <c r="N62" s="250"/>
      <c r="O62" s="250"/>
      <c r="P62" s="250"/>
      <c r="Q62" s="250"/>
      <c r="R62" s="250"/>
      <c r="S62" s="250"/>
    </row>
    <row r="63" spans="1:19" s="250" customFormat="1" ht="12.6" customHeight="1" x14ac:dyDescent="0.25">
      <c r="A63" s="25" t="s">
        <v>2</v>
      </c>
      <c r="B63" s="282" t="s">
        <v>24</v>
      </c>
      <c r="C63" s="283" t="s">
        <v>833</v>
      </c>
      <c r="D63" s="284" t="s">
        <v>834</v>
      </c>
      <c r="E63" s="284" t="s">
        <v>263</v>
      </c>
      <c r="F63" s="354" t="s">
        <v>835</v>
      </c>
      <c r="H63" s="251"/>
      <c r="I63" s="251"/>
      <c r="J63" s="251"/>
      <c r="K63" s="251"/>
      <c r="L63" s="251"/>
      <c r="M63" s="252"/>
    </row>
    <row r="64" spans="1:19" s="250" customFormat="1" ht="12.6" customHeight="1" x14ac:dyDescent="0.25">
      <c r="A64" s="30"/>
      <c r="B64" s="263" t="s">
        <v>25</v>
      </c>
      <c r="C64" s="264" t="s">
        <v>836</v>
      </c>
      <c r="D64" s="265" t="s">
        <v>837</v>
      </c>
      <c r="E64" s="265" t="s">
        <v>264</v>
      </c>
      <c r="F64" s="351" t="s">
        <v>838</v>
      </c>
      <c r="H64" s="251"/>
      <c r="I64" s="251"/>
      <c r="J64" s="251"/>
      <c r="K64" s="251"/>
      <c r="L64" s="251"/>
      <c r="M64" s="252"/>
    </row>
    <row r="65" spans="1:19" s="250" customFormat="1" ht="12.6" customHeight="1" x14ac:dyDescent="0.25">
      <c r="A65" s="35"/>
      <c r="B65" s="263" t="s">
        <v>26</v>
      </c>
      <c r="C65" s="264" t="s">
        <v>839</v>
      </c>
      <c r="D65" s="265" t="s">
        <v>840</v>
      </c>
      <c r="E65" s="265" t="s">
        <v>265</v>
      </c>
      <c r="F65" s="351" t="s">
        <v>841</v>
      </c>
      <c r="H65" s="251"/>
      <c r="I65" s="251"/>
      <c r="J65" s="251"/>
      <c r="K65" s="251"/>
      <c r="L65" s="251"/>
      <c r="M65" s="252"/>
    </row>
    <row r="66" spans="1:19" s="250" customFormat="1" ht="12.6" customHeight="1" x14ac:dyDescent="0.25">
      <c r="A66" s="30"/>
      <c r="B66" s="263" t="s">
        <v>112</v>
      </c>
      <c r="C66" s="264" t="s">
        <v>842</v>
      </c>
      <c r="D66" s="265" t="s">
        <v>843</v>
      </c>
      <c r="E66" s="265" t="s">
        <v>267</v>
      </c>
      <c r="F66" s="351" t="s">
        <v>844</v>
      </c>
      <c r="H66" s="251"/>
      <c r="I66" s="251"/>
      <c r="J66" s="251"/>
      <c r="K66" s="251"/>
      <c r="L66" s="251"/>
      <c r="M66" s="252"/>
    </row>
    <row r="67" spans="1:19" s="250" customFormat="1" ht="12.6" customHeight="1" x14ac:dyDescent="0.25">
      <c r="A67" s="37"/>
      <c r="B67" s="263" t="s">
        <v>113</v>
      </c>
      <c r="C67" s="264" t="s">
        <v>845</v>
      </c>
      <c r="D67" s="265" t="s">
        <v>846</v>
      </c>
      <c r="E67" s="265" t="s">
        <v>268</v>
      </c>
      <c r="F67" s="351" t="s">
        <v>847</v>
      </c>
      <c r="H67" s="251"/>
      <c r="I67" s="251"/>
      <c r="J67" s="251"/>
      <c r="K67" s="251"/>
      <c r="L67" s="251"/>
      <c r="M67" s="252"/>
    </row>
    <row r="68" spans="1:19" s="250" customFormat="1" ht="12.6" customHeight="1" x14ac:dyDescent="0.25">
      <c r="A68" s="446" t="s">
        <v>3</v>
      </c>
      <c r="B68" s="268" t="s">
        <v>24</v>
      </c>
      <c r="C68" s="458" t="s">
        <v>848</v>
      </c>
      <c r="D68" s="459" t="s">
        <v>849</v>
      </c>
      <c r="E68" s="459" t="s">
        <v>269</v>
      </c>
      <c r="F68" s="473" t="s">
        <v>850</v>
      </c>
      <c r="H68" s="269"/>
      <c r="I68" s="269"/>
      <c r="J68" s="269"/>
      <c r="K68" s="269"/>
      <c r="L68" s="269"/>
      <c r="M68" s="270"/>
    </row>
    <row r="69" spans="1:19" s="250" customFormat="1" ht="12.6" customHeight="1" x14ac:dyDescent="0.25">
      <c r="A69" s="451"/>
      <c r="B69" s="271" t="s">
        <v>25</v>
      </c>
      <c r="C69" s="462" t="s">
        <v>851</v>
      </c>
      <c r="D69" s="463" t="s">
        <v>852</v>
      </c>
      <c r="E69" s="463" t="s">
        <v>271</v>
      </c>
      <c r="F69" s="472" t="s">
        <v>853</v>
      </c>
      <c r="H69" s="269"/>
      <c r="I69" s="269"/>
      <c r="J69" s="269"/>
      <c r="K69" s="269"/>
      <c r="L69" s="269"/>
      <c r="M69" s="270"/>
    </row>
    <row r="70" spans="1:19" s="250" customFormat="1" ht="12.6" customHeight="1" x14ac:dyDescent="0.25">
      <c r="A70" s="451"/>
      <c r="B70" s="271" t="s">
        <v>26</v>
      </c>
      <c r="C70" s="462" t="s">
        <v>854</v>
      </c>
      <c r="D70" s="463" t="s">
        <v>855</v>
      </c>
      <c r="E70" s="463" t="s">
        <v>272</v>
      </c>
      <c r="F70" s="472" t="s">
        <v>856</v>
      </c>
      <c r="H70" s="269"/>
      <c r="I70" s="269"/>
      <c r="J70" s="269"/>
      <c r="K70" s="269"/>
      <c r="L70" s="269"/>
      <c r="M70" s="270"/>
    </row>
    <row r="71" spans="1:19" s="250" customFormat="1" ht="12.6" customHeight="1" x14ac:dyDescent="0.25">
      <c r="A71" s="451"/>
      <c r="B71" s="271" t="s">
        <v>112</v>
      </c>
      <c r="C71" s="462" t="s">
        <v>857</v>
      </c>
      <c r="D71" s="463" t="s">
        <v>858</v>
      </c>
      <c r="E71" s="463" t="s">
        <v>274</v>
      </c>
      <c r="F71" s="472" t="s">
        <v>859</v>
      </c>
      <c r="H71" s="269"/>
      <c r="I71" s="269"/>
      <c r="J71" s="269"/>
      <c r="K71" s="269"/>
      <c r="L71" s="269"/>
      <c r="M71" s="270"/>
    </row>
    <row r="72" spans="1:19" s="250" customFormat="1" ht="12.6" customHeight="1" x14ac:dyDescent="0.25">
      <c r="A72" s="451"/>
      <c r="B72" s="271" t="s">
        <v>113</v>
      </c>
      <c r="C72" s="462" t="s">
        <v>860</v>
      </c>
      <c r="D72" s="463" t="s">
        <v>861</v>
      </c>
      <c r="E72" s="463" t="s">
        <v>276</v>
      </c>
      <c r="F72" s="472" t="s">
        <v>862</v>
      </c>
      <c r="H72" s="269"/>
      <c r="I72" s="269"/>
      <c r="J72" s="269"/>
      <c r="K72" s="269"/>
      <c r="L72" s="269"/>
      <c r="M72" s="270"/>
    </row>
    <row r="73" spans="1:19" s="276" customFormat="1" ht="12.6" customHeight="1" x14ac:dyDescent="0.25">
      <c r="A73" s="45" t="s">
        <v>37</v>
      </c>
      <c r="B73" s="272" t="s">
        <v>24</v>
      </c>
      <c r="C73" s="273" t="s">
        <v>863</v>
      </c>
      <c r="D73" s="274" t="s">
        <v>864</v>
      </c>
      <c r="E73" s="274" t="s">
        <v>277</v>
      </c>
      <c r="F73" s="352" t="s">
        <v>865</v>
      </c>
      <c r="H73" s="269"/>
      <c r="I73" s="269"/>
      <c r="J73" s="269"/>
      <c r="K73" s="269"/>
      <c r="L73" s="269"/>
      <c r="M73" s="270"/>
      <c r="N73" s="250"/>
      <c r="O73" s="250"/>
      <c r="P73" s="250"/>
      <c r="Q73" s="250"/>
      <c r="R73" s="250"/>
      <c r="S73" s="250"/>
    </row>
    <row r="74" spans="1:19" s="276" customFormat="1" ht="12.6" customHeight="1" x14ac:dyDescent="0.25">
      <c r="A74" s="48"/>
      <c r="B74" s="277" t="s">
        <v>25</v>
      </c>
      <c r="C74" s="278" t="s">
        <v>823</v>
      </c>
      <c r="D74" s="279" t="s">
        <v>866</v>
      </c>
      <c r="E74" s="279" t="s">
        <v>278</v>
      </c>
      <c r="F74" s="353" t="s">
        <v>867</v>
      </c>
      <c r="H74" s="269"/>
      <c r="I74" s="269"/>
      <c r="J74" s="269"/>
      <c r="K74" s="269"/>
      <c r="L74" s="269"/>
      <c r="M74" s="270"/>
      <c r="N74" s="250"/>
      <c r="O74" s="250"/>
      <c r="P74" s="250"/>
      <c r="Q74" s="250"/>
      <c r="R74" s="250"/>
      <c r="S74" s="250"/>
    </row>
    <row r="75" spans="1:19" s="276" customFormat="1" ht="12.6" customHeight="1" x14ac:dyDescent="0.25">
      <c r="A75" s="48"/>
      <c r="B75" s="277" t="s">
        <v>26</v>
      </c>
      <c r="C75" s="278" t="s">
        <v>868</v>
      </c>
      <c r="D75" s="279" t="s">
        <v>869</v>
      </c>
      <c r="E75" s="279" t="s">
        <v>280</v>
      </c>
      <c r="F75" s="353" t="s">
        <v>870</v>
      </c>
      <c r="H75" s="269"/>
      <c r="I75" s="269"/>
      <c r="J75" s="269"/>
      <c r="K75" s="269"/>
      <c r="L75" s="269"/>
      <c r="M75" s="270"/>
      <c r="N75" s="250"/>
      <c r="O75" s="250"/>
      <c r="P75" s="250"/>
      <c r="Q75" s="250"/>
      <c r="R75" s="250"/>
      <c r="S75" s="250"/>
    </row>
    <row r="76" spans="1:19" s="276" customFormat="1" ht="12.6" customHeight="1" x14ac:dyDescent="0.25">
      <c r="A76" s="48"/>
      <c r="B76" s="277" t="s">
        <v>112</v>
      </c>
      <c r="C76" s="278" t="s">
        <v>871</v>
      </c>
      <c r="D76" s="279" t="s">
        <v>872</v>
      </c>
      <c r="E76" s="279" t="s">
        <v>282</v>
      </c>
      <c r="F76" s="353" t="s">
        <v>873</v>
      </c>
      <c r="H76" s="269"/>
      <c r="I76" s="269"/>
      <c r="J76" s="269"/>
      <c r="K76" s="269"/>
      <c r="L76" s="269"/>
      <c r="M76" s="270"/>
      <c r="N76" s="250"/>
      <c r="O76" s="250"/>
      <c r="P76" s="250"/>
      <c r="Q76" s="250"/>
      <c r="R76" s="250"/>
      <c r="S76" s="250"/>
    </row>
    <row r="77" spans="1:19" s="276" customFormat="1" ht="12.6" customHeight="1" x14ac:dyDescent="0.25">
      <c r="A77" s="48"/>
      <c r="B77" s="277" t="s">
        <v>113</v>
      </c>
      <c r="C77" s="278" t="s">
        <v>874</v>
      </c>
      <c r="D77" s="279" t="s">
        <v>875</v>
      </c>
      <c r="E77" s="279" t="s">
        <v>283</v>
      </c>
      <c r="F77" s="353" t="s">
        <v>876</v>
      </c>
      <c r="H77" s="269"/>
      <c r="I77" s="269"/>
      <c r="J77" s="269"/>
      <c r="K77" s="269"/>
      <c r="L77" s="269"/>
      <c r="M77" s="270"/>
      <c r="N77" s="250"/>
      <c r="O77" s="250"/>
      <c r="P77" s="250"/>
      <c r="Q77" s="250"/>
      <c r="R77" s="250"/>
      <c r="S77" s="250"/>
    </row>
    <row r="78" spans="1:19" s="276" customFormat="1" ht="12.6" customHeight="1" x14ac:dyDescent="0.25">
      <c r="A78" s="45" t="s">
        <v>38</v>
      </c>
      <c r="B78" s="272" t="s">
        <v>24</v>
      </c>
      <c r="C78" s="273" t="s">
        <v>877</v>
      </c>
      <c r="D78" s="274" t="s">
        <v>878</v>
      </c>
      <c r="E78" s="274" t="s">
        <v>284</v>
      </c>
      <c r="F78" s="352" t="s">
        <v>879</v>
      </c>
      <c r="H78" s="269"/>
      <c r="I78" s="269"/>
      <c r="J78" s="269"/>
      <c r="K78" s="269"/>
      <c r="L78" s="269"/>
      <c r="M78" s="270"/>
      <c r="N78" s="250"/>
      <c r="O78" s="250"/>
      <c r="P78" s="250"/>
      <c r="Q78" s="250"/>
      <c r="R78" s="250"/>
      <c r="S78" s="250"/>
    </row>
    <row r="79" spans="1:19" s="276" customFormat="1" ht="12.6" customHeight="1" x14ac:dyDescent="0.25">
      <c r="A79" s="48"/>
      <c r="B79" s="277" t="s">
        <v>25</v>
      </c>
      <c r="C79" s="278" t="s">
        <v>880</v>
      </c>
      <c r="D79" s="279" t="s">
        <v>881</v>
      </c>
      <c r="E79" s="279" t="s">
        <v>286</v>
      </c>
      <c r="F79" s="353" t="s">
        <v>882</v>
      </c>
      <c r="H79" s="269"/>
      <c r="I79" s="269"/>
      <c r="J79" s="269"/>
      <c r="K79" s="269"/>
      <c r="L79" s="269"/>
      <c r="M79" s="270"/>
      <c r="N79" s="250"/>
      <c r="O79" s="250"/>
      <c r="P79" s="250"/>
      <c r="Q79" s="250"/>
      <c r="R79" s="250"/>
      <c r="S79" s="250"/>
    </row>
    <row r="80" spans="1:19" s="276" customFormat="1" ht="12.6" customHeight="1" x14ac:dyDescent="0.25">
      <c r="A80" s="48"/>
      <c r="B80" s="277" t="s">
        <v>26</v>
      </c>
      <c r="C80" s="278" t="s">
        <v>882</v>
      </c>
      <c r="D80" s="279" t="s">
        <v>883</v>
      </c>
      <c r="E80" s="279" t="s">
        <v>288</v>
      </c>
      <c r="F80" s="353" t="s">
        <v>884</v>
      </c>
      <c r="H80" s="269"/>
      <c r="I80" s="269"/>
      <c r="J80" s="269"/>
      <c r="K80" s="269"/>
      <c r="L80" s="269"/>
      <c r="M80" s="270"/>
      <c r="N80" s="250"/>
      <c r="O80" s="250"/>
      <c r="P80" s="250"/>
      <c r="Q80" s="250"/>
      <c r="R80" s="250"/>
      <c r="S80" s="250"/>
    </row>
    <row r="81" spans="1:19" s="276" customFormat="1" ht="12.6" customHeight="1" x14ac:dyDescent="0.25">
      <c r="A81" s="48"/>
      <c r="B81" s="277" t="s">
        <v>112</v>
      </c>
      <c r="C81" s="278" t="s">
        <v>885</v>
      </c>
      <c r="D81" s="279" t="s">
        <v>886</v>
      </c>
      <c r="E81" s="279" t="s">
        <v>289</v>
      </c>
      <c r="F81" s="353" t="s">
        <v>255</v>
      </c>
      <c r="H81" s="269"/>
      <c r="I81" s="269"/>
      <c r="J81" s="269"/>
      <c r="K81" s="269"/>
      <c r="L81" s="269"/>
      <c r="M81" s="270"/>
      <c r="N81" s="250"/>
      <c r="O81" s="250"/>
      <c r="P81" s="250"/>
      <c r="Q81" s="250"/>
      <c r="R81" s="250"/>
      <c r="S81" s="250"/>
    </row>
    <row r="82" spans="1:19" s="276" customFormat="1" ht="12.6" customHeight="1" x14ac:dyDescent="0.25">
      <c r="A82" s="48"/>
      <c r="B82" s="277" t="s">
        <v>113</v>
      </c>
      <c r="C82" s="278" t="s">
        <v>255</v>
      </c>
      <c r="D82" s="279" t="s">
        <v>881</v>
      </c>
      <c r="E82" s="279" t="s">
        <v>291</v>
      </c>
      <c r="F82" s="353" t="s">
        <v>887</v>
      </c>
      <c r="H82" s="269"/>
      <c r="I82" s="269"/>
      <c r="J82" s="269"/>
      <c r="K82" s="269"/>
      <c r="L82" s="269"/>
      <c r="M82" s="270"/>
      <c r="N82" s="250"/>
      <c r="O82" s="250"/>
      <c r="P82" s="250"/>
      <c r="Q82" s="250"/>
      <c r="R82" s="250"/>
      <c r="S82" s="250"/>
    </row>
    <row r="83" spans="1:19" s="276" customFormat="1" ht="12.6" customHeight="1" x14ac:dyDescent="0.25">
      <c r="A83" s="45" t="s">
        <v>39</v>
      </c>
      <c r="B83" s="272" t="s">
        <v>24</v>
      </c>
      <c r="C83" s="273" t="s">
        <v>888</v>
      </c>
      <c r="D83" s="274" t="s">
        <v>633</v>
      </c>
      <c r="E83" s="274" t="s">
        <v>293</v>
      </c>
      <c r="F83" s="352" t="s">
        <v>774</v>
      </c>
      <c r="H83" s="269"/>
      <c r="I83" s="269"/>
      <c r="J83" s="269"/>
      <c r="K83" s="269"/>
      <c r="L83" s="269"/>
      <c r="M83" s="270"/>
      <c r="N83" s="250"/>
      <c r="O83" s="250"/>
      <c r="P83" s="250"/>
      <c r="Q83" s="250"/>
      <c r="R83" s="250"/>
      <c r="S83" s="250"/>
    </row>
    <row r="84" spans="1:19" s="276" customFormat="1" ht="12.6" customHeight="1" x14ac:dyDescent="0.25">
      <c r="A84" s="48"/>
      <c r="B84" s="277" t="s">
        <v>25</v>
      </c>
      <c r="C84" s="278" t="s">
        <v>889</v>
      </c>
      <c r="D84" s="279" t="s">
        <v>295</v>
      </c>
      <c r="E84" s="279" t="s">
        <v>295</v>
      </c>
      <c r="F84" s="353" t="s">
        <v>889</v>
      </c>
      <c r="H84" s="269"/>
      <c r="I84" s="269"/>
      <c r="J84" s="269"/>
      <c r="K84" s="269"/>
      <c r="L84" s="269"/>
      <c r="M84" s="270"/>
      <c r="N84" s="250"/>
      <c r="O84" s="250"/>
      <c r="P84" s="250"/>
      <c r="Q84" s="250"/>
      <c r="R84" s="250"/>
      <c r="S84" s="250"/>
    </row>
    <row r="85" spans="1:19" s="276" customFormat="1" ht="12.6" customHeight="1" x14ac:dyDescent="0.25">
      <c r="A85" s="48"/>
      <c r="B85" s="277" t="s">
        <v>26</v>
      </c>
      <c r="C85" s="278" t="s">
        <v>890</v>
      </c>
      <c r="D85" s="279" t="s">
        <v>215</v>
      </c>
      <c r="E85" s="279" t="s">
        <v>297</v>
      </c>
      <c r="F85" s="353" t="s">
        <v>891</v>
      </c>
      <c r="H85" s="269"/>
      <c r="I85" s="269"/>
      <c r="J85" s="269"/>
      <c r="K85" s="269"/>
      <c r="L85" s="269"/>
      <c r="M85" s="270"/>
      <c r="N85" s="250"/>
      <c r="O85" s="250"/>
      <c r="P85" s="250"/>
      <c r="Q85" s="250"/>
      <c r="R85" s="250"/>
      <c r="S85" s="250"/>
    </row>
    <row r="86" spans="1:19" s="276" customFormat="1" ht="12.6" customHeight="1" x14ac:dyDescent="0.25">
      <c r="A86" s="48"/>
      <c r="B86" s="277" t="s">
        <v>112</v>
      </c>
      <c r="C86" s="278" t="s">
        <v>892</v>
      </c>
      <c r="D86" s="279" t="s">
        <v>893</v>
      </c>
      <c r="E86" s="279" t="s">
        <v>299</v>
      </c>
      <c r="F86" s="353" t="s">
        <v>894</v>
      </c>
      <c r="H86" s="269"/>
      <c r="I86" s="269"/>
      <c r="J86" s="269"/>
      <c r="K86" s="269"/>
      <c r="L86" s="269"/>
      <c r="M86" s="270"/>
      <c r="N86" s="250"/>
      <c r="O86" s="250"/>
      <c r="P86" s="250"/>
      <c r="Q86" s="250"/>
      <c r="R86" s="250"/>
      <c r="S86" s="250"/>
    </row>
    <row r="87" spans="1:19" s="276" customFormat="1" ht="12.6" customHeight="1" x14ac:dyDescent="0.25">
      <c r="A87" s="48"/>
      <c r="B87" s="277" t="s">
        <v>113</v>
      </c>
      <c r="C87" s="278" t="s">
        <v>892</v>
      </c>
      <c r="D87" s="279" t="s">
        <v>227</v>
      </c>
      <c r="E87" s="279" t="s">
        <v>225</v>
      </c>
      <c r="F87" s="353" t="s">
        <v>895</v>
      </c>
      <c r="H87" s="269"/>
      <c r="I87" s="269"/>
      <c r="J87" s="269"/>
      <c r="K87" s="269"/>
      <c r="L87" s="269"/>
      <c r="M87" s="270"/>
      <c r="N87" s="250"/>
      <c r="O87" s="250"/>
      <c r="P87" s="250"/>
      <c r="Q87" s="250"/>
      <c r="R87" s="250"/>
      <c r="S87" s="250"/>
    </row>
    <row r="88" spans="1:19" s="276" customFormat="1" ht="12.6" customHeight="1" x14ac:dyDescent="0.25">
      <c r="A88" s="45" t="s">
        <v>40</v>
      </c>
      <c r="B88" s="272" t="s">
        <v>24</v>
      </c>
      <c r="C88" s="273" t="s">
        <v>896</v>
      </c>
      <c r="D88" s="274" t="s">
        <v>897</v>
      </c>
      <c r="E88" s="274" t="s">
        <v>300</v>
      </c>
      <c r="F88" s="352" t="s">
        <v>898</v>
      </c>
      <c r="H88" s="269"/>
      <c r="I88" s="269"/>
      <c r="J88" s="269"/>
      <c r="K88" s="269"/>
      <c r="L88" s="269"/>
      <c r="M88" s="270"/>
      <c r="N88" s="250"/>
      <c r="O88" s="250"/>
      <c r="P88" s="250"/>
      <c r="Q88" s="250"/>
      <c r="R88" s="250"/>
      <c r="S88" s="250"/>
    </row>
    <row r="89" spans="1:19" s="276" customFormat="1" ht="12.6" customHeight="1" x14ac:dyDescent="0.25">
      <c r="A89" s="48"/>
      <c r="B89" s="277" t="s">
        <v>25</v>
      </c>
      <c r="C89" s="278" t="s">
        <v>899</v>
      </c>
      <c r="D89" s="279" t="s">
        <v>900</v>
      </c>
      <c r="E89" s="279" t="s">
        <v>302</v>
      </c>
      <c r="F89" s="353" t="s">
        <v>901</v>
      </c>
      <c r="H89" s="269"/>
      <c r="I89" s="269"/>
      <c r="J89" s="269"/>
      <c r="K89" s="269"/>
      <c r="L89" s="269"/>
      <c r="M89" s="270"/>
      <c r="N89" s="250"/>
      <c r="O89" s="250"/>
      <c r="P89" s="250"/>
      <c r="Q89" s="250"/>
      <c r="R89" s="250"/>
      <c r="S89" s="250"/>
    </row>
    <row r="90" spans="1:19" s="276" customFormat="1" ht="12.6" customHeight="1" x14ac:dyDescent="0.25">
      <c r="A90" s="48"/>
      <c r="B90" s="277" t="s">
        <v>26</v>
      </c>
      <c r="C90" s="278" t="s">
        <v>902</v>
      </c>
      <c r="D90" s="279" t="s">
        <v>903</v>
      </c>
      <c r="E90" s="279" t="s">
        <v>304</v>
      </c>
      <c r="F90" s="353" t="s">
        <v>904</v>
      </c>
      <c r="H90" s="269"/>
      <c r="I90" s="269"/>
      <c r="J90" s="269"/>
      <c r="K90" s="269"/>
      <c r="L90" s="269"/>
      <c r="M90" s="270"/>
      <c r="N90" s="250"/>
      <c r="O90" s="250"/>
      <c r="P90" s="250"/>
      <c r="Q90" s="250"/>
      <c r="R90" s="250"/>
      <c r="S90" s="250"/>
    </row>
    <row r="91" spans="1:19" s="276" customFormat="1" ht="12.6" customHeight="1" x14ac:dyDescent="0.25">
      <c r="A91" s="48"/>
      <c r="B91" s="277" t="s">
        <v>112</v>
      </c>
      <c r="C91" s="278" t="s">
        <v>291</v>
      </c>
      <c r="D91" s="279" t="s">
        <v>905</v>
      </c>
      <c r="E91" s="279" t="s">
        <v>306</v>
      </c>
      <c r="F91" s="353" t="s">
        <v>906</v>
      </c>
      <c r="H91" s="269"/>
      <c r="I91" s="269"/>
      <c r="J91" s="269"/>
      <c r="K91" s="269"/>
      <c r="L91" s="269"/>
      <c r="M91" s="270"/>
      <c r="N91" s="250"/>
      <c r="O91" s="250"/>
      <c r="P91" s="250"/>
      <c r="Q91" s="250"/>
      <c r="R91" s="250"/>
      <c r="S91" s="250"/>
    </row>
    <row r="92" spans="1:19" s="276" customFormat="1" ht="12.6" customHeight="1" x14ac:dyDescent="0.25">
      <c r="A92" s="48"/>
      <c r="B92" s="277" t="s">
        <v>113</v>
      </c>
      <c r="C92" s="278" t="s">
        <v>906</v>
      </c>
      <c r="D92" s="279" t="s">
        <v>557</v>
      </c>
      <c r="E92" s="279" t="s">
        <v>307</v>
      </c>
      <c r="F92" s="353" t="s">
        <v>907</v>
      </c>
      <c r="H92" s="269"/>
      <c r="I92" s="269"/>
      <c r="J92" s="269"/>
      <c r="K92" s="269"/>
      <c r="L92" s="269"/>
      <c r="M92" s="270"/>
      <c r="N92" s="250"/>
      <c r="O92" s="250"/>
      <c r="P92" s="250"/>
      <c r="Q92" s="250"/>
      <c r="R92" s="250"/>
      <c r="S92" s="250"/>
    </row>
    <row r="93" spans="1:19" s="276" customFormat="1" ht="12.6" customHeight="1" x14ac:dyDescent="0.25">
      <c r="A93" s="45" t="s">
        <v>41</v>
      </c>
      <c r="B93" s="272" t="s">
        <v>24</v>
      </c>
      <c r="C93" s="273" t="s">
        <v>908</v>
      </c>
      <c r="D93" s="274" t="s">
        <v>909</v>
      </c>
      <c r="E93" s="274" t="s">
        <v>309</v>
      </c>
      <c r="F93" s="352" t="s">
        <v>910</v>
      </c>
      <c r="H93" s="269"/>
      <c r="I93" s="269"/>
      <c r="J93" s="269"/>
      <c r="K93" s="269"/>
      <c r="L93" s="269"/>
      <c r="M93" s="270"/>
      <c r="N93" s="250"/>
      <c r="O93" s="250"/>
      <c r="P93" s="250"/>
      <c r="Q93" s="250"/>
      <c r="R93" s="250"/>
      <c r="S93" s="250"/>
    </row>
    <row r="94" spans="1:19" s="276" customFormat="1" ht="12.6" customHeight="1" x14ac:dyDescent="0.25">
      <c r="A94" s="48"/>
      <c r="B94" s="277" t="s">
        <v>25</v>
      </c>
      <c r="C94" s="278" t="s">
        <v>911</v>
      </c>
      <c r="D94" s="279" t="s">
        <v>365</v>
      </c>
      <c r="E94" s="279" t="s">
        <v>311</v>
      </c>
      <c r="F94" s="353" t="s">
        <v>912</v>
      </c>
      <c r="H94" s="269"/>
      <c r="I94" s="269"/>
      <c r="J94" s="269"/>
      <c r="K94" s="269"/>
      <c r="L94" s="269"/>
      <c r="M94" s="270"/>
      <c r="N94" s="250"/>
      <c r="O94" s="250"/>
      <c r="P94" s="250"/>
      <c r="Q94" s="250"/>
      <c r="R94" s="250"/>
      <c r="S94" s="250"/>
    </row>
    <row r="95" spans="1:19" s="276" customFormat="1" ht="12.6" customHeight="1" x14ac:dyDescent="0.25">
      <c r="A95" s="48"/>
      <c r="B95" s="277" t="s">
        <v>26</v>
      </c>
      <c r="C95" s="278" t="s">
        <v>913</v>
      </c>
      <c r="D95" s="279" t="s">
        <v>914</v>
      </c>
      <c r="E95" s="279" t="s">
        <v>313</v>
      </c>
      <c r="F95" s="353" t="s">
        <v>915</v>
      </c>
      <c r="H95" s="269"/>
      <c r="I95" s="269"/>
      <c r="J95" s="269"/>
      <c r="K95" s="269"/>
      <c r="L95" s="269"/>
      <c r="M95" s="270"/>
      <c r="N95" s="250"/>
      <c r="O95" s="250"/>
      <c r="P95" s="250"/>
      <c r="Q95" s="250"/>
      <c r="R95" s="250"/>
      <c r="S95" s="250"/>
    </row>
    <row r="96" spans="1:19" s="276" customFormat="1" ht="12.6" customHeight="1" x14ac:dyDescent="0.25">
      <c r="A96" s="48"/>
      <c r="B96" s="277" t="s">
        <v>112</v>
      </c>
      <c r="C96" s="278" t="s">
        <v>916</v>
      </c>
      <c r="D96" s="279" t="s">
        <v>917</v>
      </c>
      <c r="E96" s="279" t="s">
        <v>315</v>
      </c>
      <c r="F96" s="353" t="s">
        <v>918</v>
      </c>
      <c r="H96" s="269"/>
      <c r="I96" s="269"/>
      <c r="J96" s="269"/>
      <c r="K96" s="269"/>
      <c r="L96" s="269"/>
      <c r="M96" s="270"/>
      <c r="N96" s="250"/>
      <c r="O96" s="250"/>
      <c r="P96" s="250"/>
      <c r="Q96" s="250"/>
      <c r="R96" s="250"/>
      <c r="S96" s="250"/>
    </row>
    <row r="97" spans="1:19" s="276" customFormat="1" ht="12.6" customHeight="1" x14ac:dyDescent="0.25">
      <c r="A97" s="48"/>
      <c r="B97" s="277" t="s">
        <v>113</v>
      </c>
      <c r="C97" s="278" t="s">
        <v>919</v>
      </c>
      <c r="D97" s="279" t="s">
        <v>920</v>
      </c>
      <c r="E97" s="279" t="s">
        <v>300</v>
      </c>
      <c r="F97" s="353" t="s">
        <v>921</v>
      </c>
      <c r="H97" s="269"/>
      <c r="I97" s="269"/>
      <c r="J97" s="269"/>
      <c r="K97" s="269"/>
      <c r="L97" s="269"/>
      <c r="M97" s="270"/>
      <c r="N97" s="250"/>
      <c r="O97" s="250"/>
      <c r="P97" s="250"/>
      <c r="Q97" s="250"/>
      <c r="R97" s="250"/>
      <c r="S97" s="250"/>
    </row>
    <row r="98" spans="1:19" s="276" customFormat="1" ht="12.6" customHeight="1" x14ac:dyDescent="0.25">
      <c r="A98" s="45" t="s">
        <v>42</v>
      </c>
      <c r="B98" s="272" t="s">
        <v>24</v>
      </c>
      <c r="C98" s="273" t="s">
        <v>922</v>
      </c>
      <c r="D98" s="274" t="s">
        <v>484</v>
      </c>
      <c r="E98" s="274" t="s">
        <v>318</v>
      </c>
      <c r="F98" s="352" t="s">
        <v>797</v>
      </c>
      <c r="H98" s="269"/>
      <c r="I98" s="269"/>
      <c r="J98" s="269"/>
      <c r="K98" s="269"/>
      <c r="L98" s="269"/>
      <c r="M98" s="270"/>
      <c r="N98" s="250"/>
      <c r="O98" s="250"/>
      <c r="P98" s="250"/>
      <c r="Q98" s="250"/>
      <c r="R98" s="250"/>
      <c r="S98" s="250"/>
    </row>
    <row r="99" spans="1:19" s="276" customFormat="1" ht="12.6" customHeight="1" x14ac:dyDescent="0.25">
      <c r="A99" s="48"/>
      <c r="B99" s="277" t="s">
        <v>25</v>
      </c>
      <c r="C99" s="278" t="s">
        <v>797</v>
      </c>
      <c r="D99" s="279" t="s">
        <v>482</v>
      </c>
      <c r="E99" s="279" t="s">
        <v>320</v>
      </c>
      <c r="F99" s="353" t="s">
        <v>410</v>
      </c>
      <c r="H99" s="269"/>
      <c r="I99" s="269"/>
      <c r="J99" s="269"/>
      <c r="K99" s="269"/>
      <c r="L99" s="269"/>
      <c r="M99" s="270"/>
      <c r="N99" s="250"/>
      <c r="O99" s="250"/>
      <c r="P99" s="250"/>
      <c r="Q99" s="250"/>
      <c r="R99" s="250"/>
      <c r="S99" s="250"/>
    </row>
    <row r="100" spans="1:19" s="276" customFormat="1" ht="12.6" customHeight="1" x14ac:dyDescent="0.25">
      <c r="A100" s="48"/>
      <c r="B100" s="277" t="s">
        <v>26</v>
      </c>
      <c r="C100" s="278" t="s">
        <v>410</v>
      </c>
      <c r="D100" s="279" t="s">
        <v>923</v>
      </c>
      <c r="E100" s="279" t="s">
        <v>322</v>
      </c>
      <c r="F100" s="353" t="s">
        <v>924</v>
      </c>
      <c r="H100" s="269"/>
      <c r="I100" s="269"/>
      <c r="J100" s="269"/>
      <c r="K100" s="269"/>
      <c r="L100" s="269"/>
      <c r="M100" s="270"/>
      <c r="N100" s="250"/>
      <c r="O100" s="250"/>
      <c r="P100" s="250"/>
      <c r="Q100" s="250"/>
      <c r="R100" s="250"/>
      <c r="S100" s="250"/>
    </row>
    <row r="101" spans="1:19" s="276" customFormat="1" ht="12.6" customHeight="1" x14ac:dyDescent="0.25">
      <c r="A101" s="48"/>
      <c r="B101" s="277" t="s">
        <v>112</v>
      </c>
      <c r="C101" s="278" t="s">
        <v>924</v>
      </c>
      <c r="D101" s="279" t="s">
        <v>648</v>
      </c>
      <c r="E101" s="279" t="s">
        <v>231</v>
      </c>
      <c r="F101" s="353" t="s">
        <v>925</v>
      </c>
      <c r="H101" s="269"/>
      <c r="I101" s="269"/>
      <c r="J101" s="269"/>
      <c r="K101" s="269"/>
      <c r="L101" s="269"/>
      <c r="M101" s="270"/>
      <c r="N101" s="250"/>
      <c r="O101" s="250"/>
      <c r="P101" s="250"/>
      <c r="Q101" s="250"/>
      <c r="R101" s="250"/>
      <c r="S101" s="250"/>
    </row>
    <row r="102" spans="1:19" s="276" customFormat="1" ht="12.6" customHeight="1" x14ac:dyDescent="0.25">
      <c r="A102" s="48"/>
      <c r="B102" s="277" t="s">
        <v>113</v>
      </c>
      <c r="C102" s="278" t="s">
        <v>926</v>
      </c>
      <c r="D102" s="279" t="s">
        <v>215</v>
      </c>
      <c r="E102" s="279" t="s">
        <v>324</v>
      </c>
      <c r="F102" s="353" t="s">
        <v>927</v>
      </c>
      <c r="H102" s="269"/>
      <c r="I102" s="269"/>
      <c r="J102" s="269"/>
      <c r="K102" s="269"/>
      <c r="L102" s="269"/>
      <c r="M102" s="270"/>
      <c r="N102" s="250"/>
      <c r="O102" s="250"/>
      <c r="P102" s="250"/>
      <c r="Q102" s="250"/>
      <c r="R102" s="250"/>
      <c r="S102" s="250"/>
    </row>
    <row r="103" spans="1:19" s="276" customFormat="1" ht="12.6" customHeight="1" x14ac:dyDescent="0.25">
      <c r="A103" s="45" t="s">
        <v>43</v>
      </c>
      <c r="B103" s="272" t="s">
        <v>24</v>
      </c>
      <c r="C103" s="273" t="s">
        <v>928</v>
      </c>
      <c r="D103" s="274" t="s">
        <v>929</v>
      </c>
      <c r="E103" s="274" t="s">
        <v>325</v>
      </c>
      <c r="F103" s="352" t="s">
        <v>930</v>
      </c>
      <c r="H103" s="269"/>
      <c r="I103" s="269"/>
      <c r="J103" s="269"/>
      <c r="K103" s="269"/>
      <c r="L103" s="269"/>
      <c r="M103" s="270"/>
      <c r="N103" s="250"/>
      <c r="O103" s="250"/>
      <c r="P103" s="250"/>
      <c r="Q103" s="250"/>
      <c r="R103" s="250"/>
      <c r="S103" s="250"/>
    </row>
    <row r="104" spans="1:19" s="276" customFormat="1" ht="12.6" customHeight="1" x14ac:dyDescent="0.25">
      <c r="A104" s="48"/>
      <c r="B104" s="277" t="s">
        <v>25</v>
      </c>
      <c r="C104" s="278" t="s">
        <v>930</v>
      </c>
      <c r="D104" s="279" t="s">
        <v>783</v>
      </c>
      <c r="E104" s="279" t="s">
        <v>327</v>
      </c>
      <c r="F104" s="353" t="s">
        <v>931</v>
      </c>
      <c r="H104" s="269"/>
      <c r="I104" s="269"/>
      <c r="J104" s="269"/>
      <c r="K104" s="269"/>
      <c r="L104" s="269"/>
      <c r="M104" s="270"/>
      <c r="N104" s="250"/>
      <c r="O104" s="250"/>
      <c r="P104" s="250"/>
      <c r="Q104" s="250"/>
      <c r="R104" s="250"/>
      <c r="S104" s="250"/>
    </row>
    <row r="105" spans="1:19" s="276" customFormat="1" ht="12.6" customHeight="1" x14ac:dyDescent="0.25">
      <c r="A105" s="48"/>
      <c r="B105" s="277" t="s">
        <v>26</v>
      </c>
      <c r="C105" s="278" t="s">
        <v>932</v>
      </c>
      <c r="D105" s="279" t="s">
        <v>933</v>
      </c>
      <c r="E105" s="279" t="s">
        <v>329</v>
      </c>
      <c r="F105" s="353" t="s">
        <v>934</v>
      </c>
      <c r="H105" s="269"/>
      <c r="I105" s="269"/>
      <c r="J105" s="269"/>
      <c r="K105" s="269"/>
      <c r="L105" s="269"/>
      <c r="M105" s="270"/>
      <c r="N105" s="250"/>
      <c r="O105" s="250"/>
      <c r="P105" s="250"/>
      <c r="Q105" s="250"/>
      <c r="R105" s="250"/>
      <c r="S105" s="250"/>
    </row>
    <row r="106" spans="1:19" s="276" customFormat="1" ht="12.6" customHeight="1" x14ac:dyDescent="0.25">
      <c r="A106" s="48"/>
      <c r="B106" s="277" t="s">
        <v>112</v>
      </c>
      <c r="C106" s="278" t="s">
        <v>935</v>
      </c>
      <c r="D106" s="279" t="s">
        <v>936</v>
      </c>
      <c r="E106" s="279" t="s">
        <v>331</v>
      </c>
      <c r="F106" s="353" t="s">
        <v>937</v>
      </c>
      <c r="H106" s="269"/>
      <c r="I106" s="269"/>
      <c r="J106" s="269"/>
      <c r="K106" s="269"/>
      <c r="L106" s="269"/>
      <c r="M106" s="270"/>
      <c r="N106" s="250"/>
      <c r="O106" s="250"/>
      <c r="P106" s="250"/>
      <c r="Q106" s="250"/>
      <c r="R106" s="250"/>
      <c r="S106" s="250"/>
    </row>
    <row r="107" spans="1:19" s="276" customFormat="1" ht="12.6" customHeight="1" x14ac:dyDescent="0.25">
      <c r="A107" s="48"/>
      <c r="B107" s="277" t="s">
        <v>113</v>
      </c>
      <c r="C107" s="278" t="s">
        <v>938</v>
      </c>
      <c r="D107" s="279" t="s">
        <v>239</v>
      </c>
      <c r="E107" s="279" t="s">
        <v>333</v>
      </c>
      <c r="F107" s="353" t="s">
        <v>939</v>
      </c>
      <c r="H107" s="269"/>
      <c r="I107" s="269"/>
      <c r="J107" s="269"/>
      <c r="K107" s="269"/>
      <c r="L107" s="269"/>
      <c r="M107" s="270"/>
      <c r="N107" s="250"/>
      <c r="O107" s="250"/>
      <c r="P107" s="250"/>
      <c r="Q107" s="250"/>
      <c r="R107" s="250"/>
      <c r="S107" s="250"/>
    </row>
    <row r="108" spans="1:19" s="250" customFormat="1" ht="12.6" customHeight="1" collapsed="1" x14ac:dyDescent="0.25">
      <c r="A108" s="446" t="s">
        <v>4</v>
      </c>
      <c r="B108" s="268" t="s">
        <v>24</v>
      </c>
      <c r="C108" s="458" t="s">
        <v>940</v>
      </c>
      <c r="D108" s="459" t="s">
        <v>941</v>
      </c>
      <c r="E108" s="459" t="s">
        <v>334</v>
      </c>
      <c r="F108" s="473" t="s">
        <v>942</v>
      </c>
      <c r="H108" s="269"/>
      <c r="I108" s="269"/>
      <c r="J108" s="269"/>
      <c r="K108" s="269"/>
      <c r="L108" s="269"/>
      <c r="M108" s="270"/>
    </row>
    <row r="109" spans="1:19" s="250" customFormat="1" ht="12.6" customHeight="1" x14ac:dyDescent="0.25">
      <c r="A109" s="451"/>
      <c r="B109" s="271" t="s">
        <v>25</v>
      </c>
      <c r="C109" s="462" t="s">
        <v>943</v>
      </c>
      <c r="D109" s="463" t="s">
        <v>944</v>
      </c>
      <c r="E109" s="463" t="s">
        <v>336</v>
      </c>
      <c r="F109" s="472" t="s">
        <v>945</v>
      </c>
      <c r="H109" s="269"/>
      <c r="I109" s="269"/>
      <c r="J109" s="269"/>
      <c r="K109" s="269"/>
      <c r="L109" s="269"/>
      <c r="M109" s="270"/>
    </row>
    <row r="110" spans="1:19" s="250" customFormat="1" ht="12.6" customHeight="1" x14ac:dyDescent="0.25">
      <c r="A110" s="451"/>
      <c r="B110" s="271" t="s">
        <v>26</v>
      </c>
      <c r="C110" s="462" t="s">
        <v>946</v>
      </c>
      <c r="D110" s="463" t="s">
        <v>947</v>
      </c>
      <c r="E110" s="463" t="s">
        <v>337</v>
      </c>
      <c r="F110" s="472" t="s">
        <v>948</v>
      </c>
      <c r="H110" s="269"/>
      <c r="I110" s="269"/>
      <c r="J110" s="269"/>
      <c r="K110" s="269"/>
      <c r="L110" s="269"/>
      <c r="M110" s="270"/>
    </row>
    <row r="111" spans="1:19" s="250" customFormat="1" ht="12.6" customHeight="1" x14ac:dyDescent="0.25">
      <c r="A111" s="451"/>
      <c r="B111" s="271" t="s">
        <v>112</v>
      </c>
      <c r="C111" s="462" t="s">
        <v>949</v>
      </c>
      <c r="D111" s="463" t="s">
        <v>950</v>
      </c>
      <c r="E111" s="463" t="s">
        <v>339</v>
      </c>
      <c r="F111" s="472" t="s">
        <v>951</v>
      </c>
      <c r="H111" s="269"/>
      <c r="I111" s="269"/>
      <c r="J111" s="269"/>
      <c r="K111" s="269"/>
      <c r="L111" s="269"/>
      <c r="M111" s="270"/>
    </row>
    <row r="112" spans="1:19" s="250" customFormat="1" ht="12.6" customHeight="1" x14ac:dyDescent="0.25">
      <c r="A112" s="451"/>
      <c r="B112" s="271" t="s">
        <v>113</v>
      </c>
      <c r="C112" s="462" t="s">
        <v>952</v>
      </c>
      <c r="D112" s="463" t="s">
        <v>953</v>
      </c>
      <c r="E112" s="463" t="s">
        <v>341</v>
      </c>
      <c r="F112" s="472" t="s">
        <v>954</v>
      </c>
      <c r="H112" s="269"/>
      <c r="I112" s="269"/>
      <c r="J112" s="269"/>
      <c r="K112" s="269"/>
      <c r="L112" s="269"/>
      <c r="M112" s="270"/>
    </row>
    <row r="113" spans="1:19" s="276" customFormat="1" ht="12.6" customHeight="1" x14ac:dyDescent="0.25">
      <c r="A113" s="45" t="s">
        <v>44</v>
      </c>
      <c r="B113" s="272" t="s">
        <v>24</v>
      </c>
      <c r="C113" s="273" t="s">
        <v>955</v>
      </c>
      <c r="D113" s="274" t="s">
        <v>956</v>
      </c>
      <c r="E113" s="274" t="s">
        <v>231</v>
      </c>
      <c r="F113" s="352" t="s">
        <v>957</v>
      </c>
      <c r="H113" s="269"/>
      <c r="I113" s="269"/>
      <c r="J113" s="269"/>
      <c r="K113" s="269"/>
      <c r="L113" s="269"/>
      <c r="M113" s="270"/>
      <c r="N113" s="250"/>
      <c r="O113" s="250"/>
      <c r="P113" s="250"/>
      <c r="Q113" s="250"/>
      <c r="R113" s="250"/>
      <c r="S113" s="250"/>
    </row>
    <row r="114" spans="1:19" s="276" customFormat="1" ht="12.6" customHeight="1" x14ac:dyDescent="0.25">
      <c r="A114" s="48"/>
      <c r="B114" s="286" t="s">
        <v>25</v>
      </c>
      <c r="C114" s="278" t="s">
        <v>957</v>
      </c>
      <c r="D114" s="279" t="s">
        <v>227</v>
      </c>
      <c r="E114" s="279" t="s">
        <v>344</v>
      </c>
      <c r="F114" s="353" t="s">
        <v>958</v>
      </c>
      <c r="H114" s="269"/>
      <c r="I114" s="269"/>
      <c r="J114" s="269"/>
      <c r="K114" s="269"/>
      <c r="L114" s="269"/>
      <c r="M114" s="270"/>
      <c r="N114" s="250"/>
      <c r="O114" s="250"/>
      <c r="P114" s="250"/>
      <c r="Q114" s="250"/>
      <c r="R114" s="250"/>
      <c r="S114" s="250"/>
    </row>
    <row r="115" spans="1:19" s="276" customFormat="1" ht="12.6" customHeight="1" x14ac:dyDescent="0.25">
      <c r="A115" s="48"/>
      <c r="B115" s="277" t="s">
        <v>26</v>
      </c>
      <c r="C115" s="278" t="s">
        <v>959</v>
      </c>
      <c r="D115" s="279" t="s">
        <v>960</v>
      </c>
      <c r="E115" s="279" t="s">
        <v>346</v>
      </c>
      <c r="F115" s="353" t="s">
        <v>961</v>
      </c>
      <c r="H115" s="269"/>
      <c r="I115" s="269"/>
      <c r="J115" s="269"/>
      <c r="K115" s="269"/>
      <c r="L115" s="269"/>
      <c r="M115" s="270"/>
      <c r="N115" s="250"/>
      <c r="O115" s="250"/>
      <c r="P115" s="250"/>
      <c r="Q115" s="250"/>
      <c r="R115" s="250"/>
      <c r="S115" s="250"/>
    </row>
    <row r="116" spans="1:19" s="276" customFormat="1" ht="12.6" customHeight="1" x14ac:dyDescent="0.25">
      <c r="A116" s="48"/>
      <c r="B116" s="277" t="s">
        <v>112</v>
      </c>
      <c r="C116" s="278" t="s">
        <v>958</v>
      </c>
      <c r="D116" s="279" t="s">
        <v>496</v>
      </c>
      <c r="E116" s="279" t="s">
        <v>348</v>
      </c>
      <c r="F116" s="353" t="s">
        <v>962</v>
      </c>
      <c r="H116" s="269"/>
      <c r="I116" s="269"/>
      <c r="J116" s="269"/>
      <c r="K116" s="269"/>
      <c r="L116" s="269"/>
      <c r="M116" s="270"/>
      <c r="N116" s="250"/>
      <c r="O116" s="250"/>
      <c r="P116" s="250"/>
      <c r="Q116" s="250"/>
      <c r="R116" s="250"/>
      <c r="S116" s="250"/>
    </row>
    <row r="117" spans="1:19" s="276" customFormat="1" ht="12.6" customHeight="1" x14ac:dyDescent="0.25">
      <c r="A117" s="48"/>
      <c r="B117" s="277" t="s">
        <v>113</v>
      </c>
      <c r="C117" s="278" t="s">
        <v>963</v>
      </c>
      <c r="D117" s="279" t="s">
        <v>568</v>
      </c>
      <c r="E117" s="279" t="s">
        <v>349</v>
      </c>
      <c r="F117" s="353" t="s">
        <v>964</v>
      </c>
      <c r="H117" s="269"/>
      <c r="I117" s="269"/>
      <c r="J117" s="269"/>
      <c r="K117" s="269"/>
      <c r="L117" s="269"/>
      <c r="M117" s="270"/>
      <c r="N117" s="250"/>
      <c r="O117" s="250"/>
      <c r="P117" s="250"/>
      <c r="Q117" s="250"/>
      <c r="R117" s="250"/>
      <c r="S117" s="250"/>
    </row>
    <row r="118" spans="1:19" s="276" customFormat="1" ht="12.6" customHeight="1" x14ac:dyDescent="0.25">
      <c r="A118" s="45" t="s">
        <v>45</v>
      </c>
      <c r="B118" s="272" t="s">
        <v>24</v>
      </c>
      <c r="C118" s="273" t="s">
        <v>965</v>
      </c>
      <c r="D118" s="274" t="s">
        <v>428</v>
      </c>
      <c r="E118" s="274" t="s">
        <v>350</v>
      </c>
      <c r="F118" s="352" t="s">
        <v>966</v>
      </c>
      <c r="H118" s="269"/>
      <c r="I118" s="269"/>
      <c r="J118" s="269"/>
      <c r="K118" s="269"/>
      <c r="L118" s="269"/>
      <c r="M118" s="270"/>
      <c r="N118" s="250"/>
      <c r="O118" s="250"/>
      <c r="P118" s="250"/>
      <c r="Q118" s="250"/>
      <c r="R118" s="250"/>
      <c r="S118" s="250"/>
    </row>
    <row r="119" spans="1:19" s="276" customFormat="1" ht="12.6" customHeight="1" x14ac:dyDescent="0.25">
      <c r="A119" s="48"/>
      <c r="B119" s="277" t="s">
        <v>25</v>
      </c>
      <c r="C119" s="278" t="s">
        <v>967</v>
      </c>
      <c r="D119" s="279" t="s">
        <v>968</v>
      </c>
      <c r="E119" s="279" t="s">
        <v>219</v>
      </c>
      <c r="F119" s="353" t="s">
        <v>969</v>
      </c>
      <c r="H119" s="269"/>
      <c r="I119" s="269"/>
      <c r="J119" s="269"/>
      <c r="K119" s="269"/>
      <c r="L119" s="269"/>
      <c r="M119" s="270"/>
      <c r="N119" s="250"/>
      <c r="O119" s="250"/>
      <c r="P119" s="250"/>
      <c r="Q119" s="250"/>
      <c r="R119" s="250"/>
      <c r="S119" s="250"/>
    </row>
    <row r="120" spans="1:19" s="276" customFormat="1" ht="12.6" customHeight="1" x14ac:dyDescent="0.25">
      <c r="A120" s="48"/>
      <c r="B120" s="277" t="s">
        <v>26</v>
      </c>
      <c r="C120" s="278" t="s">
        <v>970</v>
      </c>
      <c r="D120" s="279" t="s">
        <v>295</v>
      </c>
      <c r="E120" s="279" t="s">
        <v>215</v>
      </c>
      <c r="F120" s="353" t="s">
        <v>971</v>
      </c>
      <c r="H120" s="269"/>
      <c r="I120" s="269"/>
      <c r="J120" s="269"/>
      <c r="K120" s="269"/>
      <c r="L120" s="269"/>
      <c r="M120" s="270"/>
      <c r="N120" s="250"/>
      <c r="O120" s="250"/>
      <c r="P120" s="250"/>
      <c r="Q120" s="250"/>
      <c r="R120" s="250"/>
      <c r="S120" s="250"/>
    </row>
    <row r="121" spans="1:19" s="276" customFormat="1" ht="12.6" customHeight="1" x14ac:dyDescent="0.25">
      <c r="A121" s="48"/>
      <c r="B121" s="277" t="s">
        <v>112</v>
      </c>
      <c r="C121" s="278" t="s">
        <v>972</v>
      </c>
      <c r="D121" s="279" t="s">
        <v>400</v>
      </c>
      <c r="E121" s="279" t="s">
        <v>354</v>
      </c>
      <c r="F121" s="353" t="s">
        <v>973</v>
      </c>
      <c r="H121" s="269"/>
      <c r="I121" s="269"/>
      <c r="J121" s="269"/>
      <c r="K121" s="269"/>
      <c r="L121" s="269"/>
      <c r="M121" s="270"/>
      <c r="N121" s="250"/>
      <c r="O121" s="250"/>
      <c r="P121" s="250"/>
      <c r="Q121" s="250"/>
      <c r="R121" s="250"/>
      <c r="S121" s="250"/>
    </row>
    <row r="122" spans="1:19" s="276" customFormat="1" ht="12.6" customHeight="1" x14ac:dyDescent="0.25">
      <c r="A122" s="48"/>
      <c r="B122" s="277" t="s">
        <v>113</v>
      </c>
      <c r="C122" s="278" t="s">
        <v>974</v>
      </c>
      <c r="D122" s="279" t="s">
        <v>297</v>
      </c>
      <c r="E122" s="279" t="s">
        <v>354</v>
      </c>
      <c r="F122" s="353" t="s">
        <v>975</v>
      </c>
      <c r="H122" s="269"/>
      <c r="I122" s="269"/>
      <c r="J122" s="269"/>
      <c r="K122" s="269"/>
      <c r="L122" s="269"/>
      <c r="M122" s="270"/>
      <c r="N122" s="250"/>
      <c r="O122" s="250"/>
      <c r="P122" s="250"/>
      <c r="Q122" s="250"/>
      <c r="R122" s="250"/>
      <c r="S122" s="250"/>
    </row>
    <row r="123" spans="1:19" s="276" customFormat="1" ht="12.6" customHeight="1" x14ac:dyDescent="0.25">
      <c r="A123" s="45" t="s">
        <v>46</v>
      </c>
      <c r="B123" s="272" t="s">
        <v>24</v>
      </c>
      <c r="C123" s="273" t="s">
        <v>367</v>
      </c>
      <c r="D123" s="274" t="s">
        <v>573</v>
      </c>
      <c r="E123" s="274" t="s">
        <v>356</v>
      </c>
      <c r="F123" s="352" t="s">
        <v>306</v>
      </c>
      <c r="H123" s="269"/>
      <c r="I123" s="269"/>
      <c r="J123" s="269"/>
      <c r="K123" s="269"/>
      <c r="L123" s="269"/>
      <c r="M123" s="270"/>
      <c r="N123" s="250"/>
      <c r="O123" s="250"/>
      <c r="P123" s="250"/>
      <c r="Q123" s="250"/>
      <c r="R123" s="250"/>
      <c r="S123" s="250"/>
    </row>
    <row r="124" spans="1:19" s="276" customFormat="1" ht="12.6" customHeight="1" x14ac:dyDescent="0.25">
      <c r="A124" s="48"/>
      <c r="B124" s="277" t="s">
        <v>25</v>
      </c>
      <c r="C124" s="278" t="s">
        <v>306</v>
      </c>
      <c r="D124" s="279" t="s">
        <v>363</v>
      </c>
      <c r="E124" s="279" t="s">
        <v>358</v>
      </c>
      <c r="F124" s="353" t="s">
        <v>976</v>
      </c>
      <c r="H124" s="269"/>
      <c r="I124" s="269"/>
      <c r="J124" s="269"/>
      <c r="K124" s="269"/>
      <c r="L124" s="269"/>
      <c r="M124" s="270"/>
      <c r="N124" s="250"/>
      <c r="O124" s="250"/>
      <c r="P124" s="250"/>
      <c r="Q124" s="250"/>
      <c r="R124" s="250"/>
      <c r="S124" s="250"/>
    </row>
    <row r="125" spans="1:19" s="276" customFormat="1" ht="12.6" customHeight="1" x14ac:dyDescent="0.25">
      <c r="A125" s="48"/>
      <c r="B125" s="277" t="s">
        <v>26</v>
      </c>
      <c r="C125" s="278" t="s">
        <v>816</v>
      </c>
      <c r="D125" s="279" t="s">
        <v>576</v>
      </c>
      <c r="E125" s="279" t="s">
        <v>360</v>
      </c>
      <c r="F125" s="353" t="s">
        <v>977</v>
      </c>
      <c r="H125" s="269"/>
      <c r="I125" s="269"/>
      <c r="J125" s="269"/>
      <c r="K125" s="269"/>
      <c r="L125" s="269"/>
      <c r="M125" s="270"/>
      <c r="N125" s="250"/>
      <c r="O125" s="250"/>
      <c r="P125" s="250"/>
      <c r="Q125" s="250"/>
      <c r="R125" s="250"/>
      <c r="S125" s="250"/>
    </row>
    <row r="126" spans="1:19" s="276" customFormat="1" ht="12.6" customHeight="1" x14ac:dyDescent="0.25">
      <c r="A126" s="48"/>
      <c r="B126" s="277" t="s">
        <v>112</v>
      </c>
      <c r="C126" s="278" t="s">
        <v>519</v>
      </c>
      <c r="D126" s="279" t="s">
        <v>560</v>
      </c>
      <c r="E126" s="279" t="s">
        <v>362</v>
      </c>
      <c r="F126" s="353" t="s">
        <v>446</v>
      </c>
      <c r="H126" s="269"/>
      <c r="I126" s="269"/>
      <c r="J126" s="269"/>
      <c r="K126" s="269"/>
      <c r="L126" s="269"/>
      <c r="M126" s="270"/>
      <c r="N126" s="250"/>
      <c r="O126" s="250"/>
      <c r="P126" s="250"/>
      <c r="Q126" s="250"/>
      <c r="R126" s="250"/>
      <c r="S126" s="250"/>
    </row>
    <row r="127" spans="1:19" s="276" customFormat="1" ht="12.6" customHeight="1" x14ac:dyDescent="0.25">
      <c r="A127" s="48"/>
      <c r="B127" s="277" t="s">
        <v>113</v>
      </c>
      <c r="C127" s="278" t="s">
        <v>978</v>
      </c>
      <c r="D127" s="279" t="s">
        <v>612</v>
      </c>
      <c r="E127" s="279" t="s">
        <v>363</v>
      </c>
      <c r="F127" s="353" t="s">
        <v>979</v>
      </c>
      <c r="H127" s="269"/>
      <c r="I127" s="269"/>
      <c r="J127" s="269"/>
      <c r="K127" s="269"/>
      <c r="L127" s="269"/>
      <c r="M127" s="270"/>
      <c r="N127" s="250"/>
      <c r="O127" s="250"/>
      <c r="P127" s="250"/>
      <c r="Q127" s="250"/>
      <c r="R127" s="250"/>
      <c r="S127" s="250"/>
    </row>
    <row r="128" spans="1:19" s="276" customFormat="1" ht="12.6" customHeight="1" x14ac:dyDescent="0.25">
      <c r="A128" s="45" t="s">
        <v>47</v>
      </c>
      <c r="B128" s="272" t="s">
        <v>24</v>
      </c>
      <c r="C128" s="273" t="s">
        <v>810</v>
      </c>
      <c r="D128" s="274" t="s">
        <v>514</v>
      </c>
      <c r="E128" s="274" t="s">
        <v>365</v>
      </c>
      <c r="F128" s="352" t="s">
        <v>980</v>
      </c>
      <c r="H128" s="269"/>
      <c r="I128" s="269"/>
      <c r="J128" s="269"/>
      <c r="K128" s="269"/>
      <c r="L128" s="269"/>
      <c r="M128" s="270"/>
      <c r="N128" s="250"/>
      <c r="O128" s="250"/>
      <c r="P128" s="250"/>
      <c r="Q128" s="250"/>
      <c r="R128" s="250"/>
      <c r="S128" s="250"/>
    </row>
    <row r="129" spans="1:19" s="276" customFormat="1" ht="12.6" customHeight="1" x14ac:dyDescent="0.25">
      <c r="A129" s="48"/>
      <c r="B129" s="286" t="s">
        <v>25</v>
      </c>
      <c r="C129" s="278" t="s">
        <v>981</v>
      </c>
      <c r="D129" s="279" t="s">
        <v>457</v>
      </c>
      <c r="E129" s="279" t="s">
        <v>367</v>
      </c>
      <c r="F129" s="353" t="s">
        <v>982</v>
      </c>
      <c r="H129" s="269"/>
      <c r="I129" s="269"/>
      <c r="J129" s="269"/>
      <c r="K129" s="269"/>
      <c r="L129" s="269"/>
      <c r="M129" s="270"/>
      <c r="N129" s="250"/>
      <c r="O129" s="250"/>
      <c r="P129" s="250"/>
      <c r="Q129" s="250"/>
      <c r="R129" s="250"/>
      <c r="S129" s="250"/>
    </row>
    <row r="130" spans="1:19" s="276" customFormat="1" ht="12.6" customHeight="1" x14ac:dyDescent="0.25">
      <c r="A130" s="48"/>
      <c r="B130" s="277" t="s">
        <v>26</v>
      </c>
      <c r="C130" s="278" t="s">
        <v>983</v>
      </c>
      <c r="D130" s="279" t="s">
        <v>444</v>
      </c>
      <c r="E130" s="279" t="s">
        <v>369</v>
      </c>
      <c r="F130" s="353" t="s">
        <v>984</v>
      </c>
      <c r="H130" s="269"/>
      <c r="I130" s="269"/>
      <c r="J130" s="269"/>
      <c r="K130" s="269"/>
      <c r="L130" s="269"/>
      <c r="M130" s="270"/>
      <c r="N130" s="250"/>
      <c r="O130" s="250"/>
      <c r="P130" s="250"/>
      <c r="Q130" s="250"/>
      <c r="R130" s="250"/>
      <c r="S130" s="250"/>
    </row>
    <row r="131" spans="1:19" s="276" customFormat="1" ht="12.6" customHeight="1" x14ac:dyDescent="0.25">
      <c r="A131" s="48"/>
      <c r="B131" s="277" t="s">
        <v>112</v>
      </c>
      <c r="C131" s="278" t="s">
        <v>985</v>
      </c>
      <c r="D131" s="279" t="s">
        <v>463</v>
      </c>
      <c r="E131" s="279" t="s">
        <v>371</v>
      </c>
      <c r="F131" s="353" t="s">
        <v>986</v>
      </c>
      <c r="H131" s="269"/>
      <c r="I131" s="269"/>
      <c r="J131" s="269"/>
      <c r="K131" s="269"/>
      <c r="L131" s="269"/>
      <c r="M131" s="270"/>
      <c r="N131" s="250"/>
      <c r="O131" s="250"/>
      <c r="P131" s="250"/>
      <c r="Q131" s="250"/>
      <c r="R131" s="250"/>
      <c r="S131" s="250"/>
    </row>
    <row r="132" spans="1:19" s="276" customFormat="1" ht="12.6" customHeight="1" x14ac:dyDescent="0.25">
      <c r="A132" s="48"/>
      <c r="B132" s="277" t="s">
        <v>113</v>
      </c>
      <c r="C132" s="278" t="s">
        <v>929</v>
      </c>
      <c r="D132" s="279" t="s">
        <v>454</v>
      </c>
      <c r="E132" s="279" t="s">
        <v>373</v>
      </c>
      <c r="F132" s="353" t="s">
        <v>987</v>
      </c>
      <c r="H132" s="269"/>
      <c r="I132" s="269"/>
      <c r="J132" s="269"/>
      <c r="K132" s="269"/>
      <c r="L132" s="269"/>
      <c r="M132" s="270"/>
      <c r="N132" s="250"/>
      <c r="O132" s="250"/>
      <c r="P132" s="250"/>
      <c r="Q132" s="250"/>
      <c r="R132" s="250"/>
      <c r="S132" s="250"/>
    </row>
    <row r="133" spans="1:19" s="276" customFormat="1" ht="12.6" customHeight="1" x14ac:dyDescent="0.25">
      <c r="A133" s="45" t="s">
        <v>48</v>
      </c>
      <c r="B133" s="272" t="s">
        <v>24</v>
      </c>
      <c r="C133" s="273" t="s">
        <v>962</v>
      </c>
      <c r="D133" s="274" t="s">
        <v>960</v>
      </c>
      <c r="E133" s="274" t="s">
        <v>375</v>
      </c>
      <c r="F133" s="352" t="s">
        <v>242</v>
      </c>
      <c r="H133" s="269"/>
      <c r="I133" s="269"/>
      <c r="J133" s="269"/>
      <c r="K133" s="269"/>
      <c r="L133" s="269"/>
      <c r="M133" s="270"/>
      <c r="N133" s="250"/>
      <c r="O133" s="250"/>
      <c r="P133" s="250"/>
      <c r="Q133" s="250"/>
      <c r="R133" s="250"/>
      <c r="S133" s="250"/>
    </row>
    <row r="134" spans="1:19" s="276" customFormat="1" ht="12.6" customHeight="1" x14ac:dyDescent="0.25">
      <c r="A134" s="48"/>
      <c r="B134" s="277" t="s">
        <v>25</v>
      </c>
      <c r="C134" s="278" t="s">
        <v>988</v>
      </c>
      <c r="D134" s="279" t="s">
        <v>603</v>
      </c>
      <c r="E134" s="279" t="s">
        <v>377</v>
      </c>
      <c r="F134" s="353" t="s">
        <v>717</v>
      </c>
      <c r="H134" s="269"/>
      <c r="I134" s="269"/>
      <c r="J134" s="269"/>
      <c r="K134" s="269"/>
      <c r="L134" s="269"/>
      <c r="M134" s="270"/>
      <c r="N134" s="250"/>
      <c r="O134" s="250"/>
      <c r="P134" s="250"/>
      <c r="Q134" s="250"/>
      <c r="R134" s="250"/>
      <c r="S134" s="250"/>
    </row>
    <row r="135" spans="1:19" s="276" customFormat="1" ht="12.6" customHeight="1" x14ac:dyDescent="0.25">
      <c r="A135" s="48"/>
      <c r="B135" s="277" t="s">
        <v>26</v>
      </c>
      <c r="C135" s="278" t="s">
        <v>989</v>
      </c>
      <c r="D135" s="279" t="s">
        <v>295</v>
      </c>
      <c r="E135" s="279" t="s">
        <v>195</v>
      </c>
      <c r="F135" s="353" t="s">
        <v>990</v>
      </c>
      <c r="H135" s="269"/>
      <c r="I135" s="269"/>
      <c r="J135" s="269"/>
      <c r="K135" s="269"/>
      <c r="L135" s="269"/>
      <c r="M135" s="270"/>
      <c r="N135" s="250"/>
      <c r="O135" s="250"/>
      <c r="P135" s="250"/>
      <c r="Q135" s="250"/>
      <c r="R135" s="250"/>
      <c r="S135" s="250"/>
    </row>
    <row r="136" spans="1:19" s="276" customFormat="1" ht="12.6" customHeight="1" x14ac:dyDescent="0.25">
      <c r="A136" s="48"/>
      <c r="B136" s="277" t="s">
        <v>112</v>
      </c>
      <c r="C136" s="278" t="s">
        <v>990</v>
      </c>
      <c r="D136" s="279" t="s">
        <v>638</v>
      </c>
      <c r="E136" s="279" t="s">
        <v>379</v>
      </c>
      <c r="F136" s="353" t="s">
        <v>991</v>
      </c>
      <c r="H136" s="269"/>
      <c r="I136" s="269"/>
      <c r="J136" s="269"/>
      <c r="K136" s="269"/>
      <c r="L136" s="269"/>
      <c r="M136" s="270"/>
      <c r="N136" s="250"/>
      <c r="O136" s="250"/>
      <c r="P136" s="250"/>
      <c r="Q136" s="250"/>
      <c r="R136" s="250"/>
      <c r="S136" s="250"/>
    </row>
    <row r="137" spans="1:19" s="276" customFormat="1" ht="12.6" customHeight="1" x14ac:dyDescent="0.25">
      <c r="A137" s="48"/>
      <c r="B137" s="277" t="s">
        <v>113</v>
      </c>
      <c r="C137" s="278" t="s">
        <v>716</v>
      </c>
      <c r="D137" s="279" t="s">
        <v>482</v>
      </c>
      <c r="E137" s="279" t="s">
        <v>381</v>
      </c>
      <c r="F137" s="353" t="s">
        <v>992</v>
      </c>
      <c r="H137" s="269"/>
      <c r="I137" s="269"/>
      <c r="J137" s="269"/>
      <c r="K137" s="269"/>
      <c r="L137" s="269"/>
      <c r="M137" s="270"/>
      <c r="N137" s="250"/>
      <c r="O137" s="250"/>
      <c r="P137" s="250"/>
      <c r="Q137" s="250"/>
      <c r="R137" s="250"/>
      <c r="S137" s="250"/>
    </row>
    <row r="138" spans="1:19" s="276" customFormat="1" ht="12.6" customHeight="1" x14ac:dyDescent="0.25">
      <c r="A138" s="45" t="s">
        <v>50</v>
      </c>
      <c r="B138" s="272" t="s">
        <v>24</v>
      </c>
      <c r="C138" s="273" t="s">
        <v>993</v>
      </c>
      <c r="D138" s="274" t="s">
        <v>309</v>
      </c>
      <c r="E138" s="274" t="s">
        <v>382</v>
      </c>
      <c r="F138" s="352" t="s">
        <v>994</v>
      </c>
      <c r="H138" s="269"/>
      <c r="I138" s="269"/>
      <c r="J138" s="269"/>
      <c r="K138" s="269"/>
      <c r="L138" s="269"/>
      <c r="M138" s="270"/>
      <c r="N138" s="250"/>
      <c r="O138" s="250"/>
      <c r="P138" s="250"/>
      <c r="Q138" s="250"/>
      <c r="R138" s="250"/>
      <c r="S138" s="250"/>
    </row>
    <row r="139" spans="1:19" s="276" customFormat="1" ht="12.6" customHeight="1" x14ac:dyDescent="0.25">
      <c r="A139" s="48"/>
      <c r="B139" s="277" t="s">
        <v>25</v>
      </c>
      <c r="C139" s="278" t="s">
        <v>994</v>
      </c>
      <c r="D139" s="279" t="s">
        <v>465</v>
      </c>
      <c r="E139" s="279" t="s">
        <v>384</v>
      </c>
      <c r="F139" s="353" t="s">
        <v>915</v>
      </c>
      <c r="H139" s="269"/>
      <c r="I139" s="269"/>
      <c r="J139" s="269"/>
      <c r="K139" s="269"/>
      <c r="L139" s="269"/>
      <c r="M139" s="270"/>
      <c r="N139" s="250"/>
      <c r="O139" s="250"/>
      <c r="P139" s="250"/>
      <c r="Q139" s="250"/>
      <c r="R139" s="250"/>
      <c r="S139" s="250"/>
    </row>
    <row r="140" spans="1:19" s="276" customFormat="1" ht="12.6" customHeight="1" x14ac:dyDescent="0.25">
      <c r="A140" s="48"/>
      <c r="B140" s="277" t="s">
        <v>26</v>
      </c>
      <c r="C140" s="278" t="s">
        <v>995</v>
      </c>
      <c r="D140" s="279" t="s">
        <v>400</v>
      </c>
      <c r="E140" s="279" t="s">
        <v>225</v>
      </c>
      <c r="F140" s="353" t="s">
        <v>996</v>
      </c>
      <c r="H140" s="269"/>
      <c r="I140" s="269"/>
      <c r="J140" s="269"/>
      <c r="K140" s="269"/>
      <c r="L140" s="269"/>
      <c r="M140" s="270"/>
      <c r="N140" s="250"/>
      <c r="O140" s="250"/>
      <c r="P140" s="250"/>
      <c r="Q140" s="250"/>
      <c r="R140" s="250"/>
      <c r="S140" s="250"/>
    </row>
    <row r="141" spans="1:19" s="276" customFormat="1" ht="12.6" customHeight="1" x14ac:dyDescent="0.25">
      <c r="A141" s="48"/>
      <c r="B141" s="277" t="s">
        <v>112</v>
      </c>
      <c r="C141" s="278" t="s">
        <v>997</v>
      </c>
      <c r="D141" s="279" t="s">
        <v>390</v>
      </c>
      <c r="E141" s="279" t="s">
        <v>221</v>
      </c>
      <c r="F141" s="353" t="s">
        <v>998</v>
      </c>
      <c r="H141" s="269"/>
      <c r="I141" s="269"/>
      <c r="J141" s="269"/>
      <c r="K141" s="269"/>
      <c r="L141" s="269"/>
      <c r="M141" s="270"/>
      <c r="N141" s="250"/>
      <c r="O141" s="250"/>
      <c r="P141" s="250"/>
      <c r="Q141" s="250"/>
      <c r="R141" s="250"/>
      <c r="S141" s="250"/>
    </row>
    <row r="142" spans="1:19" s="276" customFormat="1" ht="12.6" customHeight="1" x14ac:dyDescent="0.25">
      <c r="A142" s="48"/>
      <c r="B142" s="277" t="s">
        <v>113</v>
      </c>
      <c r="C142" s="278" t="s">
        <v>999</v>
      </c>
      <c r="D142" s="279" t="s">
        <v>233</v>
      </c>
      <c r="E142" s="279" t="s">
        <v>350</v>
      </c>
      <c r="F142" s="353" t="s">
        <v>866</v>
      </c>
      <c r="H142" s="269"/>
      <c r="I142" s="269"/>
      <c r="J142" s="269"/>
      <c r="K142" s="269"/>
      <c r="L142" s="269"/>
      <c r="M142" s="270"/>
      <c r="N142" s="250"/>
      <c r="O142" s="250"/>
      <c r="P142" s="250"/>
      <c r="Q142" s="250"/>
      <c r="R142" s="250"/>
      <c r="S142" s="250"/>
    </row>
    <row r="143" spans="1:19" s="276" customFormat="1" ht="12.6" customHeight="1" x14ac:dyDescent="0.25">
      <c r="A143" s="45" t="s">
        <v>51</v>
      </c>
      <c r="B143" s="272" t="s">
        <v>24</v>
      </c>
      <c r="C143" s="273" t="s">
        <v>1000</v>
      </c>
      <c r="D143" s="274" t="s">
        <v>768</v>
      </c>
      <c r="E143" s="274" t="s">
        <v>387</v>
      </c>
      <c r="F143" s="352" t="s">
        <v>1001</v>
      </c>
      <c r="H143" s="269"/>
      <c r="I143" s="269"/>
      <c r="J143" s="269"/>
      <c r="K143" s="269"/>
      <c r="L143" s="269"/>
      <c r="M143" s="270"/>
      <c r="N143" s="250"/>
      <c r="O143" s="250"/>
      <c r="P143" s="250"/>
      <c r="Q143" s="250"/>
      <c r="R143" s="250"/>
      <c r="S143" s="250"/>
    </row>
    <row r="144" spans="1:19" s="276" customFormat="1" ht="12.6" customHeight="1" x14ac:dyDescent="0.25">
      <c r="A144" s="48"/>
      <c r="B144" s="277" t="s">
        <v>25</v>
      </c>
      <c r="C144" s="278" t="s">
        <v>1002</v>
      </c>
      <c r="D144" s="279" t="s">
        <v>766</v>
      </c>
      <c r="E144" s="279" t="s">
        <v>388</v>
      </c>
      <c r="F144" s="353" t="s">
        <v>1003</v>
      </c>
      <c r="H144" s="269"/>
      <c r="I144" s="269"/>
      <c r="J144" s="269"/>
      <c r="K144" s="269"/>
      <c r="L144" s="269"/>
      <c r="M144" s="270"/>
      <c r="N144" s="250"/>
      <c r="O144" s="250"/>
      <c r="P144" s="250"/>
      <c r="Q144" s="250"/>
      <c r="R144" s="250"/>
      <c r="S144" s="250"/>
    </row>
    <row r="145" spans="1:19" s="276" customFormat="1" ht="12.6" customHeight="1" x14ac:dyDescent="0.25">
      <c r="A145" s="48"/>
      <c r="B145" s="277" t="s">
        <v>26</v>
      </c>
      <c r="C145" s="278" t="s">
        <v>915</v>
      </c>
      <c r="D145" s="279" t="s">
        <v>295</v>
      </c>
      <c r="E145" s="279" t="s">
        <v>390</v>
      </c>
      <c r="F145" s="353" t="s">
        <v>1004</v>
      </c>
      <c r="H145" s="269"/>
      <c r="I145" s="269"/>
      <c r="J145" s="269"/>
      <c r="K145" s="269"/>
      <c r="L145" s="269"/>
      <c r="M145" s="270"/>
      <c r="N145" s="250"/>
      <c r="O145" s="250"/>
      <c r="P145" s="250"/>
      <c r="Q145" s="250"/>
      <c r="R145" s="250"/>
      <c r="S145" s="250"/>
    </row>
    <row r="146" spans="1:19" s="276" customFormat="1" ht="12.6" customHeight="1" x14ac:dyDescent="0.25">
      <c r="A146" s="48"/>
      <c r="B146" s="277" t="s">
        <v>112</v>
      </c>
      <c r="C146" s="278" t="s">
        <v>1005</v>
      </c>
      <c r="D146" s="279" t="s">
        <v>1006</v>
      </c>
      <c r="E146" s="279" t="s">
        <v>392</v>
      </c>
      <c r="F146" s="353" t="s">
        <v>919</v>
      </c>
      <c r="H146" s="269"/>
      <c r="I146" s="269"/>
      <c r="J146" s="269"/>
      <c r="K146" s="269"/>
      <c r="L146" s="269"/>
      <c r="M146" s="270"/>
      <c r="N146" s="250"/>
      <c r="O146" s="250"/>
      <c r="P146" s="250"/>
      <c r="Q146" s="250"/>
      <c r="R146" s="250"/>
      <c r="S146" s="250"/>
    </row>
    <row r="147" spans="1:19" s="276" customFormat="1" ht="12.6" customHeight="1" x14ac:dyDescent="0.25">
      <c r="A147" s="48"/>
      <c r="B147" s="277" t="s">
        <v>113</v>
      </c>
      <c r="C147" s="278" t="s">
        <v>1007</v>
      </c>
      <c r="D147" s="279" t="s">
        <v>451</v>
      </c>
      <c r="E147" s="279" t="s">
        <v>225</v>
      </c>
      <c r="F147" s="353" t="s">
        <v>1008</v>
      </c>
      <c r="H147" s="269"/>
      <c r="I147" s="269"/>
      <c r="J147" s="269"/>
      <c r="K147" s="269"/>
      <c r="L147" s="269"/>
      <c r="M147" s="270"/>
      <c r="N147" s="250"/>
      <c r="O147" s="250"/>
      <c r="P147" s="250"/>
      <c r="Q147" s="250"/>
      <c r="R147" s="250"/>
      <c r="S147" s="250"/>
    </row>
    <row r="148" spans="1:19" s="276" customFormat="1" ht="12.6" customHeight="1" x14ac:dyDescent="0.25">
      <c r="A148" s="45" t="s">
        <v>52</v>
      </c>
      <c r="B148" s="272" t="s">
        <v>24</v>
      </c>
      <c r="C148" s="273" t="s">
        <v>1009</v>
      </c>
      <c r="D148" s="274" t="s">
        <v>1010</v>
      </c>
      <c r="E148" s="274" t="s">
        <v>297</v>
      </c>
      <c r="F148" s="352" t="s">
        <v>1011</v>
      </c>
      <c r="H148" s="269"/>
      <c r="I148" s="269"/>
      <c r="J148" s="269"/>
      <c r="K148" s="269"/>
      <c r="L148" s="269"/>
      <c r="M148" s="270"/>
      <c r="N148" s="250"/>
      <c r="O148" s="250"/>
      <c r="P148" s="250"/>
      <c r="Q148" s="250"/>
      <c r="R148" s="250"/>
      <c r="S148" s="250"/>
    </row>
    <row r="149" spans="1:19" s="276" customFormat="1" ht="12.6" customHeight="1" x14ac:dyDescent="0.25">
      <c r="A149" s="48"/>
      <c r="B149" s="277" t="s">
        <v>25</v>
      </c>
      <c r="C149" s="278" t="s">
        <v>1011</v>
      </c>
      <c r="D149" s="279" t="s">
        <v>299</v>
      </c>
      <c r="E149" s="279" t="s">
        <v>396</v>
      </c>
      <c r="F149" s="353" t="s">
        <v>1012</v>
      </c>
      <c r="H149" s="269"/>
      <c r="I149" s="269"/>
      <c r="J149" s="269"/>
      <c r="K149" s="269"/>
      <c r="L149" s="269"/>
      <c r="M149" s="270"/>
      <c r="N149" s="250"/>
      <c r="O149" s="250"/>
      <c r="P149" s="250"/>
      <c r="Q149" s="250"/>
      <c r="R149" s="250"/>
      <c r="S149" s="250"/>
    </row>
    <row r="150" spans="1:19" s="276" customFormat="1" ht="12.6" customHeight="1" x14ac:dyDescent="0.25">
      <c r="A150" s="48"/>
      <c r="B150" s="277" t="s">
        <v>26</v>
      </c>
      <c r="C150" s="278" t="s">
        <v>972</v>
      </c>
      <c r="D150" s="279" t="s">
        <v>1010</v>
      </c>
      <c r="E150" s="279" t="s">
        <v>398</v>
      </c>
      <c r="F150" s="353" t="s">
        <v>1013</v>
      </c>
      <c r="H150" s="269"/>
      <c r="I150" s="269"/>
      <c r="J150" s="269"/>
      <c r="K150" s="269"/>
      <c r="L150" s="269"/>
      <c r="M150" s="270"/>
      <c r="N150" s="250"/>
      <c r="O150" s="250"/>
      <c r="P150" s="250"/>
      <c r="Q150" s="250"/>
      <c r="R150" s="250"/>
      <c r="S150" s="250"/>
    </row>
    <row r="151" spans="1:19" s="276" customFormat="1" ht="12.6" customHeight="1" x14ac:dyDescent="0.25">
      <c r="A151" s="48"/>
      <c r="B151" s="277" t="s">
        <v>112</v>
      </c>
      <c r="C151" s="278" t="s">
        <v>1013</v>
      </c>
      <c r="D151" s="279" t="s">
        <v>633</v>
      </c>
      <c r="E151" s="279" t="s">
        <v>400</v>
      </c>
      <c r="F151" s="353" t="s">
        <v>1014</v>
      </c>
      <c r="H151" s="269"/>
      <c r="I151" s="269"/>
      <c r="J151" s="269"/>
      <c r="K151" s="269"/>
      <c r="L151" s="269"/>
      <c r="M151" s="270"/>
      <c r="N151" s="250"/>
      <c r="O151" s="250"/>
      <c r="P151" s="250"/>
      <c r="Q151" s="250"/>
      <c r="R151" s="250"/>
      <c r="S151" s="250"/>
    </row>
    <row r="152" spans="1:19" s="276" customFormat="1" ht="12.6" customHeight="1" x14ac:dyDescent="0.25">
      <c r="A152" s="48"/>
      <c r="B152" s="277" t="s">
        <v>113</v>
      </c>
      <c r="C152" s="278" t="s">
        <v>333</v>
      </c>
      <c r="D152" s="279" t="s">
        <v>203</v>
      </c>
      <c r="E152" s="279" t="s">
        <v>295</v>
      </c>
      <c r="F152" s="353" t="s">
        <v>1015</v>
      </c>
      <c r="H152" s="269"/>
      <c r="I152" s="269"/>
      <c r="J152" s="269"/>
      <c r="K152" s="269"/>
      <c r="L152" s="269"/>
      <c r="M152" s="270"/>
      <c r="N152" s="250"/>
      <c r="O152" s="250"/>
      <c r="P152" s="250"/>
      <c r="Q152" s="250"/>
      <c r="R152" s="250"/>
      <c r="S152" s="250"/>
    </row>
    <row r="153" spans="1:19" s="276" customFormat="1" ht="12.6" customHeight="1" x14ac:dyDescent="0.25">
      <c r="A153" s="45" t="s">
        <v>53</v>
      </c>
      <c r="B153" s="272" t="s">
        <v>24</v>
      </c>
      <c r="C153" s="273" t="s">
        <v>1016</v>
      </c>
      <c r="D153" s="274" t="s">
        <v>1017</v>
      </c>
      <c r="E153" s="274" t="s">
        <v>402</v>
      </c>
      <c r="F153" s="352" t="s">
        <v>1018</v>
      </c>
      <c r="H153" s="269"/>
      <c r="I153" s="269"/>
      <c r="J153" s="269"/>
      <c r="K153" s="269"/>
      <c r="L153" s="269"/>
      <c r="M153" s="270"/>
      <c r="N153" s="250"/>
      <c r="O153" s="250"/>
      <c r="P153" s="250"/>
      <c r="Q153" s="250"/>
      <c r="R153" s="250"/>
      <c r="S153" s="250"/>
    </row>
    <row r="154" spans="1:19" s="276" customFormat="1" ht="12.6" customHeight="1" x14ac:dyDescent="0.25">
      <c r="A154" s="48"/>
      <c r="B154" s="277" t="s">
        <v>25</v>
      </c>
      <c r="C154" s="278" t="s">
        <v>1019</v>
      </c>
      <c r="D154" s="279" t="s">
        <v>1020</v>
      </c>
      <c r="E154" s="279" t="s">
        <v>404</v>
      </c>
      <c r="F154" s="353" t="s">
        <v>1021</v>
      </c>
      <c r="H154" s="269"/>
      <c r="I154" s="269"/>
      <c r="J154" s="269"/>
      <c r="K154" s="269"/>
      <c r="L154" s="269"/>
      <c r="M154" s="270"/>
      <c r="N154" s="250"/>
      <c r="O154" s="250"/>
      <c r="P154" s="250"/>
      <c r="Q154" s="250"/>
      <c r="R154" s="250"/>
      <c r="S154" s="250"/>
    </row>
    <row r="155" spans="1:19" s="276" customFormat="1" ht="12.6" customHeight="1" x14ac:dyDescent="0.25">
      <c r="A155" s="48"/>
      <c r="B155" s="277" t="s">
        <v>26</v>
      </c>
      <c r="C155" s="278" t="s">
        <v>1022</v>
      </c>
      <c r="D155" s="279" t="s">
        <v>1023</v>
      </c>
      <c r="E155" s="279" t="s">
        <v>406</v>
      </c>
      <c r="F155" s="353" t="s">
        <v>1024</v>
      </c>
      <c r="H155" s="269"/>
      <c r="I155" s="269"/>
      <c r="J155" s="269"/>
      <c r="K155" s="269"/>
      <c r="L155" s="269"/>
      <c r="M155" s="270"/>
      <c r="N155" s="250"/>
      <c r="O155" s="250"/>
      <c r="P155" s="250"/>
      <c r="Q155" s="250"/>
      <c r="R155" s="250"/>
      <c r="S155" s="250"/>
    </row>
    <row r="156" spans="1:19" s="276" customFormat="1" ht="12.6" customHeight="1" x14ac:dyDescent="0.25">
      <c r="A156" s="48"/>
      <c r="B156" s="277" t="s">
        <v>112</v>
      </c>
      <c r="C156" s="278" t="s">
        <v>1025</v>
      </c>
      <c r="D156" s="279" t="s">
        <v>1026</v>
      </c>
      <c r="E156" s="279" t="s">
        <v>408</v>
      </c>
      <c r="F156" s="353" t="s">
        <v>1027</v>
      </c>
      <c r="H156" s="269"/>
      <c r="I156" s="269"/>
      <c r="J156" s="269"/>
      <c r="K156" s="269"/>
      <c r="L156" s="269"/>
      <c r="M156" s="270"/>
      <c r="N156" s="250"/>
      <c r="O156" s="250"/>
      <c r="P156" s="250"/>
      <c r="Q156" s="250"/>
      <c r="R156" s="250"/>
      <c r="S156" s="250"/>
    </row>
    <row r="157" spans="1:19" s="276" customFormat="1" ht="12.6" customHeight="1" x14ac:dyDescent="0.25">
      <c r="A157" s="48"/>
      <c r="B157" s="277" t="s">
        <v>113</v>
      </c>
      <c r="C157" s="278" t="s">
        <v>1028</v>
      </c>
      <c r="D157" s="279" t="s">
        <v>406</v>
      </c>
      <c r="E157" s="279" t="s">
        <v>410</v>
      </c>
      <c r="F157" s="353" t="s">
        <v>1029</v>
      </c>
      <c r="H157" s="269"/>
      <c r="I157" s="269"/>
      <c r="J157" s="269"/>
      <c r="K157" s="269"/>
      <c r="L157" s="269"/>
      <c r="M157" s="270"/>
      <c r="N157" s="250"/>
      <c r="O157" s="250"/>
      <c r="P157" s="250"/>
      <c r="Q157" s="250"/>
      <c r="R157" s="250"/>
      <c r="S157" s="250"/>
    </row>
    <row r="158" spans="1:19" s="250" customFormat="1" ht="12.6" customHeight="1" collapsed="1" x14ac:dyDescent="0.25">
      <c r="A158" s="446" t="s">
        <v>5</v>
      </c>
      <c r="B158" s="268" t="s">
        <v>24</v>
      </c>
      <c r="C158" s="458" t="s">
        <v>1030</v>
      </c>
      <c r="D158" s="459" t="s">
        <v>1031</v>
      </c>
      <c r="E158" s="459" t="s">
        <v>412</v>
      </c>
      <c r="F158" s="473" t="s">
        <v>1032</v>
      </c>
      <c r="H158" s="269"/>
      <c r="I158" s="269"/>
      <c r="J158" s="269"/>
      <c r="K158" s="269"/>
      <c r="L158" s="269"/>
      <c r="M158" s="270"/>
    </row>
    <row r="159" spans="1:19" s="250" customFormat="1" ht="12.6" customHeight="1" x14ac:dyDescent="0.25">
      <c r="A159" s="451"/>
      <c r="B159" s="271" t="s">
        <v>25</v>
      </c>
      <c r="C159" s="462" t="s">
        <v>1033</v>
      </c>
      <c r="D159" s="463" t="s">
        <v>1034</v>
      </c>
      <c r="E159" s="463" t="s">
        <v>413</v>
      </c>
      <c r="F159" s="472" t="s">
        <v>1035</v>
      </c>
      <c r="H159" s="269"/>
      <c r="I159" s="269"/>
      <c r="J159" s="269"/>
      <c r="K159" s="269"/>
      <c r="L159" s="269"/>
      <c r="M159" s="270"/>
    </row>
    <row r="160" spans="1:19" s="250" customFormat="1" ht="12.6" customHeight="1" x14ac:dyDescent="0.25">
      <c r="A160" s="451"/>
      <c r="B160" s="271" t="s">
        <v>26</v>
      </c>
      <c r="C160" s="462" t="s">
        <v>1036</v>
      </c>
      <c r="D160" s="463" t="s">
        <v>1037</v>
      </c>
      <c r="E160" s="463" t="s">
        <v>415</v>
      </c>
      <c r="F160" s="472" t="s">
        <v>1038</v>
      </c>
      <c r="H160" s="269"/>
      <c r="I160" s="269"/>
      <c r="J160" s="269"/>
      <c r="K160" s="269"/>
      <c r="L160" s="269"/>
      <c r="M160" s="270"/>
    </row>
    <row r="161" spans="1:19" s="250" customFormat="1" ht="12.6" customHeight="1" x14ac:dyDescent="0.25">
      <c r="A161" s="451"/>
      <c r="B161" s="271" t="s">
        <v>112</v>
      </c>
      <c r="C161" s="462" t="s">
        <v>1039</v>
      </c>
      <c r="D161" s="463" t="s">
        <v>1040</v>
      </c>
      <c r="E161" s="463" t="s">
        <v>416</v>
      </c>
      <c r="F161" s="472" t="s">
        <v>1041</v>
      </c>
      <c r="H161" s="269"/>
      <c r="I161" s="269"/>
      <c r="J161" s="269"/>
      <c r="K161" s="269"/>
      <c r="L161" s="269"/>
      <c r="M161" s="270"/>
    </row>
    <row r="162" spans="1:19" s="250" customFormat="1" ht="12.6" customHeight="1" x14ac:dyDescent="0.25">
      <c r="A162" s="451"/>
      <c r="B162" s="271" t="s">
        <v>113</v>
      </c>
      <c r="C162" s="462" t="s">
        <v>1042</v>
      </c>
      <c r="D162" s="463" t="s">
        <v>1043</v>
      </c>
      <c r="E162" s="463" t="s">
        <v>418</v>
      </c>
      <c r="F162" s="472" t="s">
        <v>1044</v>
      </c>
      <c r="H162" s="269"/>
      <c r="I162" s="269"/>
      <c r="J162" s="269"/>
      <c r="K162" s="269"/>
      <c r="L162" s="269"/>
      <c r="M162" s="270"/>
    </row>
    <row r="163" spans="1:19" s="276" customFormat="1" ht="12.6" customHeight="1" x14ac:dyDescent="0.25">
      <c r="A163" s="45" t="s">
        <v>54</v>
      </c>
      <c r="B163" s="287" t="s">
        <v>24</v>
      </c>
      <c r="C163" s="273" t="s">
        <v>974</v>
      </c>
      <c r="D163" s="274" t="s">
        <v>960</v>
      </c>
      <c r="E163" s="274" t="s">
        <v>420</v>
      </c>
      <c r="F163" s="352" t="s">
        <v>815</v>
      </c>
      <c r="H163" s="269"/>
      <c r="I163" s="269"/>
      <c r="J163" s="269"/>
      <c r="K163" s="269"/>
      <c r="L163" s="269"/>
      <c r="M163" s="270"/>
      <c r="N163" s="250"/>
      <c r="O163" s="250"/>
      <c r="P163" s="250"/>
      <c r="Q163" s="250"/>
      <c r="R163" s="250"/>
      <c r="S163" s="250"/>
    </row>
    <row r="164" spans="1:19" s="276" customFormat="1" ht="12.6" customHeight="1" x14ac:dyDescent="0.25">
      <c r="A164" s="48"/>
      <c r="B164" s="277" t="s">
        <v>25</v>
      </c>
      <c r="C164" s="278" t="s">
        <v>721</v>
      </c>
      <c r="D164" s="279" t="s">
        <v>295</v>
      </c>
      <c r="E164" s="279" t="s">
        <v>422</v>
      </c>
      <c r="F164" s="353" t="s">
        <v>1045</v>
      </c>
      <c r="H164" s="269"/>
      <c r="I164" s="269"/>
      <c r="J164" s="269"/>
      <c r="K164" s="269"/>
      <c r="L164" s="269"/>
      <c r="M164" s="270"/>
      <c r="N164" s="250"/>
      <c r="O164" s="250"/>
      <c r="P164" s="250"/>
      <c r="Q164" s="250"/>
      <c r="R164" s="250"/>
      <c r="S164" s="250"/>
    </row>
    <row r="165" spans="1:19" s="276" customFormat="1" ht="12.6" customHeight="1" x14ac:dyDescent="0.25">
      <c r="A165" s="48"/>
      <c r="B165" s="277" t="s">
        <v>26</v>
      </c>
      <c r="C165" s="278" t="s">
        <v>1045</v>
      </c>
      <c r="D165" s="279" t="s">
        <v>320</v>
      </c>
      <c r="E165" s="279" t="s">
        <v>424</v>
      </c>
      <c r="F165" s="353" t="s">
        <v>1046</v>
      </c>
      <c r="H165" s="269"/>
      <c r="I165" s="269"/>
      <c r="J165" s="269"/>
      <c r="K165" s="269"/>
      <c r="L165" s="269"/>
      <c r="M165" s="270"/>
      <c r="N165" s="250"/>
      <c r="O165" s="250"/>
      <c r="P165" s="250"/>
      <c r="Q165" s="250"/>
      <c r="R165" s="250"/>
      <c r="S165" s="250"/>
    </row>
    <row r="166" spans="1:19" s="276" customFormat="1" ht="12.6" customHeight="1" x14ac:dyDescent="0.25">
      <c r="A166" s="48"/>
      <c r="B166" s="277" t="s">
        <v>112</v>
      </c>
      <c r="C166" s="278" t="s">
        <v>785</v>
      </c>
      <c r="D166" s="279" t="s">
        <v>463</v>
      </c>
      <c r="E166" s="279" t="s">
        <v>215</v>
      </c>
      <c r="F166" s="353" t="s">
        <v>1047</v>
      </c>
      <c r="H166" s="269"/>
      <c r="I166" s="269"/>
      <c r="J166" s="269"/>
      <c r="K166" s="269"/>
      <c r="L166" s="269"/>
      <c r="M166" s="270"/>
      <c r="N166" s="250"/>
      <c r="O166" s="250"/>
      <c r="P166" s="250"/>
      <c r="Q166" s="250"/>
      <c r="R166" s="250"/>
      <c r="S166" s="250"/>
    </row>
    <row r="167" spans="1:19" s="276" customFormat="1" ht="12.6" customHeight="1" x14ac:dyDescent="0.25">
      <c r="A167" s="48"/>
      <c r="B167" s="277" t="s">
        <v>113</v>
      </c>
      <c r="C167" s="278" t="s">
        <v>1047</v>
      </c>
      <c r="D167" s="279" t="s">
        <v>786</v>
      </c>
      <c r="E167" s="279" t="s">
        <v>299</v>
      </c>
      <c r="F167" s="353" t="s">
        <v>791</v>
      </c>
      <c r="H167" s="269"/>
      <c r="I167" s="269"/>
      <c r="J167" s="269"/>
      <c r="K167" s="269"/>
      <c r="L167" s="269"/>
      <c r="M167" s="270"/>
      <c r="N167" s="250"/>
      <c r="O167" s="250"/>
      <c r="P167" s="250"/>
      <c r="Q167" s="250"/>
      <c r="R167" s="250"/>
      <c r="S167" s="250"/>
    </row>
    <row r="168" spans="1:19" s="276" customFormat="1" ht="12.6" customHeight="1" x14ac:dyDescent="0.25">
      <c r="A168" s="45" t="s">
        <v>55</v>
      </c>
      <c r="B168" s="272" t="s">
        <v>24</v>
      </c>
      <c r="C168" s="273" t="s">
        <v>1048</v>
      </c>
      <c r="D168" s="274" t="s">
        <v>465</v>
      </c>
      <c r="E168" s="274" t="s">
        <v>426</v>
      </c>
      <c r="F168" s="352" t="s">
        <v>1049</v>
      </c>
      <c r="H168" s="269"/>
      <c r="I168" s="269"/>
      <c r="J168" s="269"/>
      <c r="K168" s="269"/>
      <c r="L168" s="269"/>
      <c r="M168" s="270"/>
      <c r="N168" s="250"/>
      <c r="O168" s="250"/>
      <c r="P168" s="250"/>
      <c r="Q168" s="250"/>
      <c r="R168" s="250"/>
      <c r="S168" s="250"/>
    </row>
    <row r="169" spans="1:19" s="276" customFormat="1" ht="12.6" customHeight="1" x14ac:dyDescent="0.25">
      <c r="A169" s="48"/>
      <c r="B169" s="277" t="s">
        <v>25</v>
      </c>
      <c r="C169" s="278" t="s">
        <v>1050</v>
      </c>
      <c r="D169" s="279" t="s">
        <v>1051</v>
      </c>
      <c r="E169" s="279" t="s">
        <v>428</v>
      </c>
      <c r="F169" s="353" t="s">
        <v>1052</v>
      </c>
      <c r="H169" s="269"/>
      <c r="I169" s="269"/>
      <c r="J169" s="269"/>
      <c r="K169" s="269"/>
      <c r="L169" s="269"/>
      <c r="M169" s="270"/>
      <c r="N169" s="250"/>
      <c r="O169" s="250"/>
      <c r="P169" s="250"/>
      <c r="Q169" s="250"/>
      <c r="R169" s="250"/>
      <c r="S169" s="250"/>
    </row>
    <row r="170" spans="1:19" s="276" customFormat="1" ht="12.6" customHeight="1" x14ac:dyDescent="0.25">
      <c r="A170" s="48"/>
      <c r="B170" s="277" t="s">
        <v>26</v>
      </c>
      <c r="C170" s="278" t="s">
        <v>1053</v>
      </c>
      <c r="D170" s="279" t="s">
        <v>766</v>
      </c>
      <c r="E170" s="279" t="s">
        <v>430</v>
      </c>
      <c r="F170" s="353" t="s">
        <v>1054</v>
      </c>
      <c r="H170" s="269"/>
      <c r="I170" s="269"/>
      <c r="J170" s="269"/>
      <c r="K170" s="269"/>
      <c r="L170" s="269"/>
      <c r="M170" s="270"/>
      <c r="N170" s="250"/>
      <c r="O170" s="250"/>
      <c r="P170" s="250"/>
      <c r="Q170" s="250"/>
      <c r="R170" s="250"/>
      <c r="S170" s="250"/>
    </row>
    <row r="171" spans="1:19" s="276" customFormat="1" ht="12.6" customHeight="1" x14ac:dyDescent="0.25">
      <c r="A171" s="48"/>
      <c r="B171" s="277" t="s">
        <v>112</v>
      </c>
      <c r="C171" s="278" t="s">
        <v>1055</v>
      </c>
      <c r="D171" s="279" t="s">
        <v>976</v>
      </c>
      <c r="E171" s="279" t="s">
        <v>367</v>
      </c>
      <c r="F171" s="353" t="s">
        <v>1056</v>
      </c>
      <c r="H171" s="269"/>
      <c r="I171" s="269"/>
      <c r="J171" s="269"/>
      <c r="K171" s="269"/>
      <c r="L171" s="269"/>
      <c r="M171" s="270"/>
      <c r="N171" s="250"/>
      <c r="O171" s="250"/>
      <c r="P171" s="250"/>
      <c r="Q171" s="250"/>
      <c r="R171" s="250"/>
      <c r="S171" s="250"/>
    </row>
    <row r="172" spans="1:19" s="276" customFormat="1" ht="12.6" customHeight="1" x14ac:dyDescent="0.25">
      <c r="A172" s="48"/>
      <c r="B172" s="277" t="s">
        <v>113</v>
      </c>
      <c r="C172" s="278" t="s">
        <v>1057</v>
      </c>
      <c r="D172" s="279" t="s">
        <v>816</v>
      </c>
      <c r="E172" s="279" t="s">
        <v>433</v>
      </c>
      <c r="F172" s="353" t="s">
        <v>1058</v>
      </c>
      <c r="H172" s="269"/>
      <c r="I172" s="269"/>
      <c r="J172" s="269"/>
      <c r="K172" s="269"/>
      <c r="L172" s="269"/>
      <c r="M172" s="270"/>
      <c r="N172" s="250"/>
      <c r="O172" s="250"/>
      <c r="P172" s="250"/>
      <c r="Q172" s="250"/>
      <c r="R172" s="250"/>
      <c r="S172" s="250"/>
    </row>
    <row r="173" spans="1:19" s="276" customFormat="1" ht="12.6" customHeight="1" x14ac:dyDescent="0.25">
      <c r="A173" s="45" t="s">
        <v>56</v>
      </c>
      <c r="B173" s="272" t="s">
        <v>24</v>
      </c>
      <c r="C173" s="273" t="s">
        <v>1059</v>
      </c>
      <c r="D173" s="274" t="s">
        <v>1060</v>
      </c>
      <c r="E173" s="274" t="s">
        <v>434</v>
      </c>
      <c r="F173" s="352" t="s">
        <v>1061</v>
      </c>
      <c r="H173" s="269"/>
      <c r="I173" s="269"/>
      <c r="J173" s="269"/>
      <c r="K173" s="269"/>
      <c r="L173" s="269"/>
      <c r="M173" s="270"/>
      <c r="N173" s="250"/>
      <c r="O173" s="250"/>
      <c r="P173" s="250"/>
      <c r="Q173" s="250"/>
      <c r="R173" s="250"/>
      <c r="S173" s="250"/>
    </row>
    <row r="174" spans="1:19" s="276" customFormat="1" ht="12.6" customHeight="1" x14ac:dyDescent="0.25">
      <c r="A174" s="48"/>
      <c r="B174" s="277" t="s">
        <v>25</v>
      </c>
      <c r="C174" s="278" t="s">
        <v>1062</v>
      </c>
      <c r="D174" s="279" t="s">
        <v>1063</v>
      </c>
      <c r="E174" s="279" t="s">
        <v>436</v>
      </c>
      <c r="F174" s="353" t="s">
        <v>1064</v>
      </c>
      <c r="H174" s="269"/>
      <c r="I174" s="269"/>
      <c r="J174" s="269"/>
      <c r="K174" s="269"/>
      <c r="L174" s="269"/>
      <c r="M174" s="270"/>
      <c r="N174" s="250"/>
      <c r="O174" s="250"/>
      <c r="P174" s="250"/>
      <c r="Q174" s="250"/>
      <c r="R174" s="250"/>
      <c r="S174" s="250"/>
    </row>
    <row r="175" spans="1:19" s="276" customFormat="1" ht="12.6" customHeight="1" x14ac:dyDescent="0.25">
      <c r="A175" s="48"/>
      <c r="B175" s="277" t="s">
        <v>26</v>
      </c>
      <c r="C175" s="278" t="s">
        <v>1065</v>
      </c>
      <c r="D175" s="279" t="s">
        <v>907</v>
      </c>
      <c r="E175" s="279" t="s">
        <v>438</v>
      </c>
      <c r="F175" s="353" t="s">
        <v>1066</v>
      </c>
      <c r="H175" s="269"/>
      <c r="I175" s="269"/>
      <c r="J175" s="269"/>
      <c r="K175" s="269"/>
      <c r="L175" s="269"/>
      <c r="M175" s="270"/>
      <c r="N175" s="250"/>
      <c r="O175" s="250"/>
      <c r="P175" s="250"/>
      <c r="Q175" s="250"/>
      <c r="R175" s="250"/>
      <c r="S175" s="250"/>
    </row>
    <row r="176" spans="1:19" s="276" customFormat="1" ht="12.6" customHeight="1" x14ac:dyDescent="0.25">
      <c r="A176" s="48"/>
      <c r="B176" s="277" t="s">
        <v>112</v>
      </c>
      <c r="C176" s="278" t="s">
        <v>1066</v>
      </c>
      <c r="D176" s="279" t="s">
        <v>1000</v>
      </c>
      <c r="E176" s="279" t="s">
        <v>440</v>
      </c>
      <c r="F176" s="353" t="s">
        <v>884</v>
      </c>
      <c r="H176" s="269"/>
      <c r="I176" s="269"/>
      <c r="J176" s="269"/>
      <c r="K176" s="269"/>
      <c r="L176" s="269"/>
      <c r="M176" s="270"/>
      <c r="N176" s="250"/>
      <c r="O176" s="250"/>
      <c r="P176" s="250"/>
      <c r="Q176" s="250"/>
      <c r="R176" s="250"/>
      <c r="S176" s="250"/>
    </row>
    <row r="177" spans="1:19" s="276" customFormat="1" ht="12.6" customHeight="1" x14ac:dyDescent="0.25">
      <c r="A177" s="48"/>
      <c r="B177" s="277" t="s">
        <v>113</v>
      </c>
      <c r="C177" s="278" t="s">
        <v>1067</v>
      </c>
      <c r="D177" s="279" t="s">
        <v>1068</v>
      </c>
      <c r="E177" s="279" t="s">
        <v>441</v>
      </c>
      <c r="F177" s="353" t="s">
        <v>1069</v>
      </c>
      <c r="H177" s="269"/>
      <c r="I177" s="269"/>
      <c r="J177" s="269"/>
      <c r="K177" s="269"/>
      <c r="L177" s="269"/>
      <c r="M177" s="270"/>
      <c r="N177" s="250"/>
      <c r="O177" s="250"/>
      <c r="P177" s="250"/>
      <c r="Q177" s="250"/>
      <c r="R177" s="250"/>
      <c r="S177" s="250"/>
    </row>
    <row r="178" spans="1:19" s="276" customFormat="1" ht="12.6" customHeight="1" x14ac:dyDescent="0.25">
      <c r="A178" s="45" t="s">
        <v>57</v>
      </c>
      <c r="B178" s="272" t="s">
        <v>24</v>
      </c>
      <c r="C178" s="273" t="s">
        <v>807</v>
      </c>
      <c r="D178" s="274" t="s">
        <v>1070</v>
      </c>
      <c r="E178" s="274" t="s">
        <v>443</v>
      </c>
      <c r="F178" s="352" t="s">
        <v>1071</v>
      </c>
      <c r="H178" s="269"/>
      <c r="I178" s="269"/>
      <c r="J178" s="269"/>
      <c r="K178" s="269"/>
      <c r="L178" s="269"/>
      <c r="M178" s="270"/>
      <c r="N178" s="250"/>
      <c r="O178" s="250"/>
      <c r="P178" s="250"/>
      <c r="Q178" s="250"/>
      <c r="R178" s="250"/>
      <c r="S178" s="250"/>
    </row>
    <row r="179" spans="1:19" s="276" customFormat="1" ht="12.6" customHeight="1" x14ac:dyDescent="0.25">
      <c r="A179" s="48"/>
      <c r="B179" s="277" t="s">
        <v>25</v>
      </c>
      <c r="C179" s="278" t="s">
        <v>1072</v>
      </c>
      <c r="D179" s="279" t="s">
        <v>1073</v>
      </c>
      <c r="E179" s="279" t="s">
        <v>444</v>
      </c>
      <c r="F179" s="353" t="s">
        <v>1074</v>
      </c>
      <c r="H179" s="269"/>
      <c r="I179" s="269"/>
      <c r="J179" s="269"/>
      <c r="K179" s="269"/>
      <c r="L179" s="269"/>
      <c r="M179" s="270"/>
      <c r="N179" s="250"/>
      <c r="O179" s="250"/>
      <c r="P179" s="250"/>
      <c r="Q179" s="250"/>
      <c r="R179" s="250"/>
      <c r="S179" s="250"/>
    </row>
    <row r="180" spans="1:19" s="276" customFormat="1" ht="12.6" customHeight="1" x14ac:dyDescent="0.25">
      <c r="A180" s="48"/>
      <c r="B180" s="277" t="s">
        <v>26</v>
      </c>
      <c r="C180" s="278" t="s">
        <v>1075</v>
      </c>
      <c r="D180" s="279" t="s">
        <v>1017</v>
      </c>
      <c r="E180" s="279" t="s">
        <v>197</v>
      </c>
      <c r="F180" s="353" t="s">
        <v>1076</v>
      </c>
      <c r="H180" s="269"/>
      <c r="I180" s="269"/>
      <c r="J180" s="269"/>
      <c r="K180" s="269"/>
      <c r="L180" s="269"/>
      <c r="M180" s="270"/>
      <c r="N180" s="250"/>
      <c r="O180" s="250"/>
      <c r="P180" s="250"/>
      <c r="Q180" s="250"/>
      <c r="R180" s="250"/>
      <c r="S180" s="250"/>
    </row>
    <row r="181" spans="1:19" s="276" customFormat="1" ht="12.6" customHeight="1" x14ac:dyDescent="0.25">
      <c r="A181" s="48"/>
      <c r="B181" s="277" t="s">
        <v>112</v>
      </c>
      <c r="C181" s="278" t="s">
        <v>1077</v>
      </c>
      <c r="D181" s="279" t="s">
        <v>979</v>
      </c>
      <c r="E181" s="279" t="s">
        <v>446</v>
      </c>
      <c r="F181" s="353" t="s">
        <v>1078</v>
      </c>
      <c r="H181" s="269"/>
      <c r="I181" s="269"/>
      <c r="J181" s="269"/>
      <c r="K181" s="269"/>
      <c r="L181" s="269"/>
      <c r="M181" s="270"/>
      <c r="N181" s="250"/>
      <c r="O181" s="250"/>
      <c r="P181" s="250"/>
      <c r="Q181" s="250"/>
      <c r="R181" s="250"/>
      <c r="S181" s="250"/>
    </row>
    <row r="182" spans="1:19" s="276" customFormat="1" ht="12.6" customHeight="1" x14ac:dyDescent="0.25">
      <c r="A182" s="48"/>
      <c r="B182" s="277" t="s">
        <v>113</v>
      </c>
      <c r="C182" s="278" t="s">
        <v>1079</v>
      </c>
      <c r="D182" s="279" t="s">
        <v>1080</v>
      </c>
      <c r="E182" s="279" t="s">
        <v>447</v>
      </c>
      <c r="F182" s="353" t="s">
        <v>1081</v>
      </c>
      <c r="H182" s="269"/>
      <c r="I182" s="269"/>
      <c r="J182" s="269"/>
      <c r="K182" s="269"/>
      <c r="L182" s="269"/>
      <c r="M182" s="270"/>
      <c r="N182" s="250"/>
      <c r="O182" s="250"/>
      <c r="P182" s="250"/>
      <c r="Q182" s="250"/>
      <c r="R182" s="250"/>
      <c r="S182" s="250"/>
    </row>
    <row r="183" spans="1:19" s="276" customFormat="1" ht="12.6" customHeight="1" x14ac:dyDescent="0.25">
      <c r="A183" s="45" t="s">
        <v>58</v>
      </c>
      <c r="B183" s="272" t="s">
        <v>24</v>
      </c>
      <c r="C183" s="273" t="s">
        <v>1082</v>
      </c>
      <c r="D183" s="274" t="s">
        <v>299</v>
      </c>
      <c r="E183" s="274" t="s">
        <v>297</v>
      </c>
      <c r="F183" s="352" t="s">
        <v>1083</v>
      </c>
      <c r="H183" s="269"/>
      <c r="I183" s="269"/>
      <c r="J183" s="269"/>
      <c r="K183" s="269"/>
      <c r="L183" s="269"/>
      <c r="M183" s="270"/>
      <c r="N183" s="250"/>
      <c r="O183" s="250"/>
      <c r="P183" s="250"/>
      <c r="Q183" s="250"/>
      <c r="R183" s="250"/>
      <c r="S183" s="250"/>
    </row>
    <row r="184" spans="1:19" s="276" customFormat="1" ht="12.6" customHeight="1" x14ac:dyDescent="0.25">
      <c r="A184" s="48"/>
      <c r="B184" s="277" t="s">
        <v>25</v>
      </c>
      <c r="C184" s="278" t="s">
        <v>1083</v>
      </c>
      <c r="D184" s="279" t="s">
        <v>1084</v>
      </c>
      <c r="E184" s="279" t="s">
        <v>195</v>
      </c>
      <c r="F184" s="353" t="s">
        <v>1085</v>
      </c>
      <c r="H184" s="269"/>
      <c r="I184" s="269"/>
      <c r="J184" s="269"/>
      <c r="K184" s="269"/>
      <c r="L184" s="269"/>
      <c r="M184" s="270"/>
      <c r="N184" s="250"/>
      <c r="O184" s="250"/>
      <c r="P184" s="250"/>
      <c r="Q184" s="250"/>
      <c r="R184" s="250"/>
      <c r="S184" s="250"/>
    </row>
    <row r="185" spans="1:19" s="276" customFormat="1" ht="12.6" customHeight="1" x14ac:dyDescent="0.25">
      <c r="A185" s="48"/>
      <c r="B185" s="277" t="s">
        <v>26</v>
      </c>
      <c r="C185" s="278" t="s">
        <v>1085</v>
      </c>
      <c r="D185" s="279" t="s">
        <v>1086</v>
      </c>
      <c r="E185" s="279" t="s">
        <v>221</v>
      </c>
      <c r="F185" s="353" t="s">
        <v>1087</v>
      </c>
      <c r="H185" s="269"/>
      <c r="I185" s="269"/>
      <c r="J185" s="269"/>
      <c r="K185" s="269"/>
      <c r="L185" s="269"/>
      <c r="M185" s="270"/>
      <c r="N185" s="250"/>
      <c r="O185" s="250"/>
      <c r="P185" s="250"/>
      <c r="Q185" s="250"/>
      <c r="R185" s="250"/>
      <c r="S185" s="250"/>
    </row>
    <row r="186" spans="1:19" s="276" customFormat="1" ht="12.6" customHeight="1" x14ac:dyDescent="0.25">
      <c r="A186" s="48"/>
      <c r="B186" s="277" t="s">
        <v>112</v>
      </c>
      <c r="C186" s="278" t="s">
        <v>1087</v>
      </c>
      <c r="D186" s="279" t="s">
        <v>387</v>
      </c>
      <c r="E186" s="279" t="s">
        <v>451</v>
      </c>
      <c r="F186" s="353" t="s">
        <v>904</v>
      </c>
      <c r="H186" s="269"/>
      <c r="I186" s="269"/>
      <c r="J186" s="269"/>
      <c r="K186" s="269"/>
      <c r="L186" s="269"/>
      <c r="M186" s="270"/>
      <c r="N186" s="250"/>
      <c r="O186" s="250"/>
      <c r="P186" s="250"/>
      <c r="Q186" s="250"/>
      <c r="R186" s="250"/>
      <c r="S186" s="250"/>
    </row>
    <row r="187" spans="1:19" s="276" customFormat="1" ht="12.6" customHeight="1" x14ac:dyDescent="0.25">
      <c r="A187" s="48"/>
      <c r="B187" s="277" t="s">
        <v>113</v>
      </c>
      <c r="C187" s="278" t="s">
        <v>904</v>
      </c>
      <c r="D187" s="279" t="s">
        <v>382</v>
      </c>
      <c r="E187" s="279" t="s">
        <v>426</v>
      </c>
      <c r="F187" s="353" t="s">
        <v>810</v>
      </c>
      <c r="H187" s="269"/>
      <c r="I187" s="269"/>
      <c r="J187" s="269"/>
      <c r="K187" s="269"/>
      <c r="L187" s="269"/>
      <c r="M187" s="270"/>
      <c r="N187" s="250"/>
      <c r="O187" s="250"/>
      <c r="P187" s="250"/>
      <c r="Q187" s="250"/>
      <c r="R187" s="250"/>
      <c r="S187" s="250"/>
    </row>
    <row r="188" spans="1:19" s="276" customFormat="1" ht="12.6" customHeight="1" x14ac:dyDescent="0.25">
      <c r="A188" s="45" t="s">
        <v>59</v>
      </c>
      <c r="B188" s="272" t="s">
        <v>24</v>
      </c>
      <c r="C188" s="273" t="s">
        <v>878</v>
      </c>
      <c r="D188" s="274" t="s">
        <v>905</v>
      </c>
      <c r="E188" s="274" t="s">
        <v>454</v>
      </c>
      <c r="F188" s="352" t="s">
        <v>1088</v>
      </c>
      <c r="H188" s="269"/>
      <c r="I188" s="269"/>
      <c r="J188" s="269"/>
      <c r="K188" s="269"/>
      <c r="L188" s="269"/>
      <c r="M188" s="270"/>
      <c r="N188" s="250"/>
      <c r="O188" s="250"/>
      <c r="P188" s="250"/>
      <c r="Q188" s="250"/>
      <c r="R188" s="250"/>
      <c r="S188" s="250"/>
    </row>
    <row r="189" spans="1:19" s="276" customFormat="1" ht="12.6" customHeight="1" x14ac:dyDescent="0.25">
      <c r="A189" s="48"/>
      <c r="B189" s="277" t="s">
        <v>25</v>
      </c>
      <c r="C189" s="278" t="s">
        <v>791</v>
      </c>
      <c r="D189" s="279" t="s">
        <v>197</v>
      </c>
      <c r="E189" s="279" t="s">
        <v>455</v>
      </c>
      <c r="F189" s="353" t="s">
        <v>1089</v>
      </c>
      <c r="H189" s="269"/>
      <c r="I189" s="269"/>
      <c r="J189" s="269"/>
      <c r="K189" s="269"/>
      <c r="L189" s="269"/>
      <c r="M189" s="270"/>
      <c r="N189" s="250"/>
      <c r="O189" s="250"/>
      <c r="P189" s="250"/>
      <c r="Q189" s="250"/>
      <c r="R189" s="250"/>
      <c r="S189" s="250"/>
    </row>
    <row r="190" spans="1:19" s="276" customFormat="1" ht="12.6" customHeight="1" x14ac:dyDescent="0.25">
      <c r="A190" s="48"/>
      <c r="B190" s="277" t="s">
        <v>26</v>
      </c>
      <c r="C190" s="278" t="s">
        <v>1090</v>
      </c>
      <c r="D190" s="279" t="s">
        <v>510</v>
      </c>
      <c r="E190" s="279" t="s">
        <v>456</v>
      </c>
      <c r="F190" s="353" t="s">
        <v>1091</v>
      </c>
      <c r="H190" s="269"/>
      <c r="I190" s="269"/>
      <c r="J190" s="269"/>
      <c r="K190" s="269"/>
      <c r="L190" s="269"/>
      <c r="M190" s="270"/>
      <c r="N190" s="250"/>
      <c r="O190" s="250"/>
      <c r="P190" s="250"/>
      <c r="Q190" s="250"/>
      <c r="R190" s="250"/>
      <c r="S190" s="250"/>
    </row>
    <row r="191" spans="1:19" s="276" customFormat="1" ht="12.6" customHeight="1" x14ac:dyDescent="0.25">
      <c r="A191" s="48"/>
      <c r="B191" s="277" t="s">
        <v>112</v>
      </c>
      <c r="C191" s="278" t="s">
        <v>1092</v>
      </c>
      <c r="D191" s="279" t="s">
        <v>1093</v>
      </c>
      <c r="E191" s="279" t="s">
        <v>457</v>
      </c>
      <c r="F191" s="353" t="s">
        <v>1094</v>
      </c>
      <c r="H191" s="269"/>
      <c r="I191" s="269"/>
      <c r="J191" s="269"/>
      <c r="K191" s="269"/>
      <c r="L191" s="269"/>
      <c r="M191" s="270"/>
      <c r="N191" s="250"/>
      <c r="O191" s="250"/>
      <c r="P191" s="250"/>
      <c r="Q191" s="250"/>
      <c r="R191" s="250"/>
      <c r="S191" s="250"/>
    </row>
    <row r="192" spans="1:19" s="276" customFormat="1" ht="12.6" customHeight="1" x14ac:dyDescent="0.25">
      <c r="A192" s="48"/>
      <c r="B192" s="277" t="s">
        <v>113</v>
      </c>
      <c r="C192" s="278" t="s">
        <v>1094</v>
      </c>
      <c r="D192" s="279" t="s">
        <v>443</v>
      </c>
      <c r="E192" s="279" t="s">
        <v>201</v>
      </c>
      <c r="F192" s="353" t="s">
        <v>1095</v>
      </c>
      <c r="H192" s="269"/>
      <c r="I192" s="269"/>
      <c r="J192" s="269"/>
      <c r="K192" s="269"/>
      <c r="L192" s="269"/>
      <c r="M192" s="270"/>
      <c r="N192" s="250"/>
      <c r="O192" s="250"/>
      <c r="P192" s="250"/>
      <c r="Q192" s="250"/>
      <c r="R192" s="250"/>
      <c r="S192" s="250"/>
    </row>
    <row r="193" spans="1:19" s="276" customFormat="1" ht="12.6" customHeight="1" x14ac:dyDescent="0.25">
      <c r="A193" s="45" t="s">
        <v>60</v>
      </c>
      <c r="B193" s="272" t="s">
        <v>24</v>
      </c>
      <c r="C193" s="273" t="s">
        <v>1096</v>
      </c>
      <c r="D193" s="274" t="s">
        <v>217</v>
      </c>
      <c r="E193" s="274" t="s">
        <v>459</v>
      </c>
      <c r="F193" s="352" t="s">
        <v>1097</v>
      </c>
      <c r="H193" s="269"/>
      <c r="I193" s="269"/>
      <c r="J193" s="269"/>
      <c r="K193" s="269"/>
      <c r="L193" s="269"/>
      <c r="M193" s="270"/>
      <c r="N193" s="250"/>
      <c r="O193" s="250"/>
      <c r="P193" s="250"/>
      <c r="Q193" s="250"/>
      <c r="R193" s="250"/>
      <c r="S193" s="250"/>
    </row>
    <row r="194" spans="1:19" s="276" customFormat="1" ht="12.6" customHeight="1" x14ac:dyDescent="0.25">
      <c r="A194" s="48"/>
      <c r="B194" s="277" t="s">
        <v>25</v>
      </c>
      <c r="C194" s="278" t="s">
        <v>1098</v>
      </c>
      <c r="D194" s="279" t="s">
        <v>451</v>
      </c>
      <c r="E194" s="279" t="s">
        <v>461</v>
      </c>
      <c r="F194" s="353" t="s">
        <v>243</v>
      </c>
      <c r="H194" s="269"/>
      <c r="I194" s="269"/>
      <c r="J194" s="269"/>
      <c r="K194" s="269"/>
      <c r="L194" s="269"/>
      <c r="M194" s="270"/>
      <c r="N194" s="250"/>
      <c r="O194" s="250"/>
      <c r="P194" s="250"/>
      <c r="Q194" s="250"/>
      <c r="R194" s="250"/>
      <c r="S194" s="250"/>
    </row>
    <row r="195" spans="1:19" s="276" customFormat="1" ht="12.6" customHeight="1" x14ac:dyDescent="0.25">
      <c r="A195" s="48"/>
      <c r="B195" s="277" t="s">
        <v>26</v>
      </c>
      <c r="C195" s="278" t="s">
        <v>1099</v>
      </c>
      <c r="D195" s="279" t="s">
        <v>1100</v>
      </c>
      <c r="E195" s="279" t="s">
        <v>463</v>
      </c>
      <c r="F195" s="353" t="s">
        <v>989</v>
      </c>
      <c r="H195" s="269"/>
      <c r="I195" s="269"/>
      <c r="J195" s="269"/>
      <c r="K195" s="269"/>
      <c r="L195" s="269"/>
      <c r="M195" s="270"/>
      <c r="N195" s="250"/>
      <c r="O195" s="250"/>
      <c r="P195" s="250"/>
      <c r="Q195" s="250"/>
      <c r="R195" s="250"/>
      <c r="S195" s="250"/>
    </row>
    <row r="196" spans="1:19" s="276" customFormat="1" ht="12.6" customHeight="1" x14ac:dyDescent="0.25">
      <c r="A196" s="48"/>
      <c r="B196" s="277" t="s">
        <v>112</v>
      </c>
      <c r="C196" s="278" t="s">
        <v>991</v>
      </c>
      <c r="D196" s="279" t="s">
        <v>217</v>
      </c>
      <c r="E196" s="279" t="s">
        <v>465</v>
      </c>
      <c r="F196" s="353" t="s">
        <v>1101</v>
      </c>
      <c r="H196" s="269"/>
      <c r="I196" s="269"/>
      <c r="J196" s="269"/>
      <c r="K196" s="269"/>
      <c r="L196" s="269"/>
      <c r="M196" s="270"/>
      <c r="N196" s="250"/>
      <c r="O196" s="250"/>
      <c r="P196" s="250"/>
      <c r="Q196" s="250"/>
      <c r="R196" s="250"/>
      <c r="S196" s="250"/>
    </row>
    <row r="197" spans="1:19" s="276" customFormat="1" ht="12.6" customHeight="1" x14ac:dyDescent="0.25">
      <c r="A197" s="48"/>
      <c r="B197" s="277" t="s">
        <v>113</v>
      </c>
      <c r="C197" s="278" t="s">
        <v>1102</v>
      </c>
      <c r="D197" s="279" t="s">
        <v>318</v>
      </c>
      <c r="E197" s="279" t="s">
        <v>390</v>
      </c>
      <c r="F197" s="353" t="s">
        <v>1103</v>
      </c>
      <c r="H197" s="269"/>
      <c r="I197" s="269"/>
      <c r="J197" s="269"/>
      <c r="K197" s="269"/>
      <c r="L197" s="269"/>
      <c r="M197" s="270"/>
      <c r="N197" s="250"/>
      <c r="O197" s="250"/>
      <c r="P197" s="250"/>
      <c r="Q197" s="250"/>
      <c r="R197" s="250"/>
      <c r="S197" s="250"/>
    </row>
    <row r="198" spans="1:19" s="250" customFormat="1" ht="12.6" customHeight="1" x14ac:dyDescent="0.25">
      <c r="A198" s="25" t="s">
        <v>6</v>
      </c>
      <c r="B198" s="288" t="s">
        <v>24</v>
      </c>
      <c r="C198" s="289" t="s">
        <v>1104</v>
      </c>
      <c r="D198" s="290" t="s">
        <v>1105</v>
      </c>
      <c r="E198" s="290" t="s">
        <v>468</v>
      </c>
      <c r="F198" s="355" t="s">
        <v>1106</v>
      </c>
      <c r="H198" s="251"/>
      <c r="I198" s="251"/>
      <c r="J198" s="251"/>
      <c r="K198" s="251"/>
      <c r="L198" s="251"/>
      <c r="M198" s="252"/>
    </row>
    <row r="199" spans="1:19" s="250" customFormat="1" ht="12.6" customHeight="1" x14ac:dyDescent="0.25">
      <c r="A199" s="30"/>
      <c r="B199" s="292" t="s">
        <v>25</v>
      </c>
      <c r="C199" s="293" t="s">
        <v>1107</v>
      </c>
      <c r="D199" s="294" t="s">
        <v>1108</v>
      </c>
      <c r="E199" s="294" t="s">
        <v>469</v>
      </c>
      <c r="F199" s="356" t="s">
        <v>1109</v>
      </c>
      <c r="H199" s="251"/>
      <c r="I199" s="251"/>
      <c r="J199" s="251"/>
      <c r="K199" s="251"/>
      <c r="L199" s="251"/>
      <c r="M199" s="252"/>
    </row>
    <row r="200" spans="1:19" s="250" customFormat="1" ht="12.6" customHeight="1" x14ac:dyDescent="0.25">
      <c r="A200" s="35"/>
      <c r="B200" s="292" t="s">
        <v>26</v>
      </c>
      <c r="C200" s="293" t="s">
        <v>1110</v>
      </c>
      <c r="D200" s="294" t="s">
        <v>1111</v>
      </c>
      <c r="E200" s="294" t="s">
        <v>470</v>
      </c>
      <c r="F200" s="356" t="s">
        <v>1112</v>
      </c>
      <c r="H200" s="251"/>
      <c r="I200" s="251"/>
      <c r="J200" s="251"/>
      <c r="K200" s="251"/>
      <c r="L200" s="251"/>
      <c r="M200" s="252"/>
    </row>
    <row r="201" spans="1:19" s="250" customFormat="1" ht="12.6" customHeight="1" x14ac:dyDescent="0.25">
      <c r="A201" s="30"/>
      <c r="B201" s="292" t="s">
        <v>112</v>
      </c>
      <c r="C201" s="293" t="s">
        <v>1113</v>
      </c>
      <c r="D201" s="294" t="s">
        <v>1114</v>
      </c>
      <c r="E201" s="294" t="s">
        <v>471</v>
      </c>
      <c r="F201" s="356" t="s">
        <v>1115</v>
      </c>
      <c r="H201" s="251"/>
      <c r="I201" s="251"/>
      <c r="J201" s="251"/>
      <c r="K201" s="251"/>
      <c r="L201" s="251"/>
      <c r="M201" s="252"/>
    </row>
    <row r="202" spans="1:19" s="250" customFormat="1" ht="12.6" customHeight="1" x14ac:dyDescent="0.25">
      <c r="A202" s="37"/>
      <c r="B202" s="292" t="s">
        <v>113</v>
      </c>
      <c r="C202" s="293" t="s">
        <v>1116</v>
      </c>
      <c r="D202" s="294" t="s">
        <v>1117</v>
      </c>
      <c r="E202" s="294" t="s">
        <v>472</v>
      </c>
      <c r="F202" s="356" t="s">
        <v>1118</v>
      </c>
      <c r="H202" s="251"/>
      <c r="I202" s="251"/>
      <c r="J202" s="251"/>
      <c r="K202" s="251"/>
      <c r="L202" s="251"/>
      <c r="M202" s="252"/>
    </row>
    <row r="203" spans="1:19" s="250" customFormat="1" ht="12.6" customHeight="1" x14ac:dyDescent="0.25">
      <c r="A203" s="446" t="s">
        <v>7</v>
      </c>
      <c r="B203" s="268" t="s">
        <v>24</v>
      </c>
      <c r="C203" s="458" t="s">
        <v>1119</v>
      </c>
      <c r="D203" s="459" t="s">
        <v>1120</v>
      </c>
      <c r="E203" s="459" t="s">
        <v>474</v>
      </c>
      <c r="F203" s="473" t="s">
        <v>1121</v>
      </c>
      <c r="H203" s="269"/>
      <c r="I203" s="269"/>
      <c r="J203" s="269"/>
      <c r="K203" s="269"/>
      <c r="L203" s="269"/>
      <c r="M203" s="270"/>
    </row>
    <row r="204" spans="1:19" s="250" customFormat="1" ht="12.6" customHeight="1" x14ac:dyDescent="0.25">
      <c r="A204" s="451"/>
      <c r="B204" s="271" t="s">
        <v>25</v>
      </c>
      <c r="C204" s="462" t="s">
        <v>1122</v>
      </c>
      <c r="D204" s="463" t="s">
        <v>1123</v>
      </c>
      <c r="E204" s="463" t="s">
        <v>475</v>
      </c>
      <c r="F204" s="472" t="s">
        <v>1124</v>
      </c>
      <c r="H204" s="269"/>
      <c r="I204" s="269"/>
      <c r="J204" s="269"/>
      <c r="K204" s="269"/>
      <c r="L204" s="269"/>
      <c r="M204" s="270"/>
    </row>
    <row r="205" spans="1:19" s="250" customFormat="1" ht="12.6" customHeight="1" x14ac:dyDescent="0.25">
      <c r="A205" s="451"/>
      <c r="B205" s="271" t="s">
        <v>26</v>
      </c>
      <c r="C205" s="462" t="s">
        <v>1125</v>
      </c>
      <c r="D205" s="463" t="s">
        <v>1126</v>
      </c>
      <c r="E205" s="463" t="s">
        <v>477</v>
      </c>
      <c r="F205" s="472" t="s">
        <v>1127</v>
      </c>
      <c r="H205" s="269"/>
      <c r="I205" s="269"/>
      <c r="J205" s="269"/>
      <c r="K205" s="269"/>
      <c r="L205" s="269"/>
      <c r="M205" s="270"/>
    </row>
    <row r="206" spans="1:19" s="250" customFormat="1" ht="12.6" customHeight="1" x14ac:dyDescent="0.25">
      <c r="A206" s="451"/>
      <c r="B206" s="271" t="s">
        <v>112</v>
      </c>
      <c r="C206" s="462" t="s">
        <v>1128</v>
      </c>
      <c r="D206" s="463" t="s">
        <v>1129</v>
      </c>
      <c r="E206" s="463" t="s">
        <v>479</v>
      </c>
      <c r="F206" s="472" t="s">
        <v>1130</v>
      </c>
      <c r="H206" s="269"/>
      <c r="I206" s="269"/>
      <c r="J206" s="269"/>
      <c r="K206" s="269"/>
      <c r="L206" s="269"/>
      <c r="M206" s="270"/>
    </row>
    <row r="207" spans="1:19" s="250" customFormat="1" ht="12.6" customHeight="1" x14ac:dyDescent="0.25">
      <c r="A207" s="451"/>
      <c r="B207" s="271" t="s">
        <v>113</v>
      </c>
      <c r="C207" s="462" t="s">
        <v>1131</v>
      </c>
      <c r="D207" s="463" t="s">
        <v>1132</v>
      </c>
      <c r="E207" s="463" t="s">
        <v>480</v>
      </c>
      <c r="F207" s="472" t="s">
        <v>1133</v>
      </c>
      <c r="H207" s="269"/>
      <c r="I207" s="269"/>
      <c r="J207" s="269"/>
      <c r="K207" s="269"/>
      <c r="L207" s="269"/>
      <c r="M207" s="270"/>
    </row>
    <row r="208" spans="1:19" s="276" customFormat="1" ht="12.6" customHeight="1" x14ac:dyDescent="0.25">
      <c r="A208" s="45" t="s">
        <v>61</v>
      </c>
      <c r="B208" s="272" t="s">
        <v>24</v>
      </c>
      <c r="C208" s="273" t="s">
        <v>1134</v>
      </c>
      <c r="D208" s="274" t="s">
        <v>390</v>
      </c>
      <c r="E208" s="274" t="s">
        <v>482</v>
      </c>
      <c r="F208" s="352" t="s">
        <v>1135</v>
      </c>
      <c r="H208" s="269"/>
      <c r="I208" s="269"/>
      <c r="J208" s="269"/>
      <c r="K208" s="269"/>
      <c r="L208" s="269"/>
      <c r="M208" s="270"/>
      <c r="N208" s="250"/>
      <c r="O208" s="250"/>
      <c r="P208" s="250"/>
      <c r="Q208" s="250"/>
      <c r="R208" s="250"/>
      <c r="S208" s="250"/>
    </row>
    <row r="209" spans="1:19" s="276" customFormat="1" ht="12.6" customHeight="1" x14ac:dyDescent="0.25">
      <c r="A209" s="48"/>
      <c r="B209" s="277" t="s">
        <v>25</v>
      </c>
      <c r="C209" s="278" t="s">
        <v>1135</v>
      </c>
      <c r="D209" s="279" t="s">
        <v>634</v>
      </c>
      <c r="E209" s="279" t="s">
        <v>422</v>
      </c>
      <c r="F209" s="353" t="s">
        <v>1136</v>
      </c>
      <c r="H209" s="269"/>
      <c r="I209" s="269"/>
      <c r="J209" s="269"/>
      <c r="K209" s="269"/>
      <c r="L209" s="269"/>
      <c r="M209" s="270"/>
      <c r="N209" s="250"/>
      <c r="O209" s="250"/>
      <c r="P209" s="250"/>
      <c r="Q209" s="250"/>
      <c r="R209" s="250"/>
      <c r="S209" s="250"/>
    </row>
    <row r="210" spans="1:19" s="276" customFormat="1" ht="12.6" customHeight="1" x14ac:dyDescent="0.25">
      <c r="A210" s="48"/>
      <c r="B210" s="277" t="s">
        <v>26</v>
      </c>
      <c r="C210" s="278" t="s">
        <v>1136</v>
      </c>
      <c r="D210" s="279" t="s">
        <v>195</v>
      </c>
      <c r="E210" s="279" t="s">
        <v>484</v>
      </c>
      <c r="F210" s="353" t="s">
        <v>998</v>
      </c>
      <c r="H210" s="269"/>
      <c r="I210" s="269"/>
      <c r="J210" s="269"/>
      <c r="K210" s="269"/>
      <c r="L210" s="269"/>
      <c r="M210" s="270"/>
      <c r="N210" s="250"/>
      <c r="O210" s="250"/>
      <c r="P210" s="250"/>
      <c r="Q210" s="250"/>
      <c r="R210" s="250"/>
      <c r="S210" s="250"/>
    </row>
    <row r="211" spans="1:19" s="276" customFormat="1" ht="12.6" customHeight="1" x14ac:dyDescent="0.25">
      <c r="A211" s="48"/>
      <c r="B211" s="277" t="s">
        <v>112</v>
      </c>
      <c r="C211" s="278" t="s">
        <v>919</v>
      </c>
      <c r="D211" s="279" t="s">
        <v>1137</v>
      </c>
      <c r="E211" s="279" t="s">
        <v>422</v>
      </c>
      <c r="F211" s="353" t="s">
        <v>1050</v>
      </c>
      <c r="H211" s="269"/>
      <c r="I211" s="269"/>
      <c r="J211" s="269"/>
      <c r="K211" s="269"/>
      <c r="L211" s="269"/>
      <c r="M211" s="270"/>
      <c r="N211" s="250"/>
      <c r="O211" s="250"/>
      <c r="P211" s="250"/>
      <c r="Q211" s="250"/>
      <c r="R211" s="250"/>
      <c r="S211" s="250"/>
    </row>
    <row r="212" spans="1:19" s="276" customFormat="1" ht="12.6" customHeight="1" x14ac:dyDescent="0.25">
      <c r="A212" s="48"/>
      <c r="B212" s="277" t="s">
        <v>113</v>
      </c>
      <c r="C212" s="278" t="s">
        <v>1138</v>
      </c>
      <c r="D212" s="279" t="s">
        <v>227</v>
      </c>
      <c r="E212" s="279" t="s">
        <v>384</v>
      </c>
      <c r="F212" s="353" t="s">
        <v>1007</v>
      </c>
      <c r="H212" s="269"/>
      <c r="I212" s="269"/>
      <c r="J212" s="269"/>
      <c r="K212" s="269"/>
      <c r="L212" s="269"/>
      <c r="M212" s="270"/>
      <c r="N212" s="250"/>
      <c r="O212" s="250"/>
      <c r="P212" s="250"/>
      <c r="Q212" s="250"/>
      <c r="R212" s="250"/>
      <c r="S212" s="250"/>
    </row>
    <row r="213" spans="1:19" s="276" customFormat="1" ht="12.6" customHeight="1" x14ac:dyDescent="0.25">
      <c r="A213" s="45" t="s">
        <v>62</v>
      </c>
      <c r="B213" s="272" t="s">
        <v>24</v>
      </c>
      <c r="C213" s="273" t="s">
        <v>1139</v>
      </c>
      <c r="D213" s="274" t="s">
        <v>514</v>
      </c>
      <c r="E213" s="274" t="s">
        <v>487</v>
      </c>
      <c r="F213" s="352" t="s">
        <v>1140</v>
      </c>
      <c r="H213" s="269"/>
      <c r="I213" s="269"/>
      <c r="J213" s="269"/>
      <c r="K213" s="269"/>
      <c r="L213" s="269"/>
      <c r="M213" s="270"/>
      <c r="N213" s="250"/>
      <c r="O213" s="250"/>
      <c r="P213" s="250"/>
      <c r="Q213" s="250"/>
      <c r="R213" s="250"/>
      <c r="S213" s="250"/>
    </row>
    <row r="214" spans="1:19" s="276" customFormat="1" ht="12.6" customHeight="1" x14ac:dyDescent="0.25">
      <c r="A214" s="48"/>
      <c r="B214" s="277" t="s">
        <v>25</v>
      </c>
      <c r="C214" s="278" t="s">
        <v>1141</v>
      </c>
      <c r="D214" s="279" t="s">
        <v>1142</v>
      </c>
      <c r="E214" s="279" t="s">
        <v>489</v>
      </c>
      <c r="F214" s="353" t="s">
        <v>1143</v>
      </c>
      <c r="H214" s="269"/>
      <c r="I214" s="269"/>
      <c r="J214" s="269"/>
      <c r="K214" s="269"/>
      <c r="L214" s="269"/>
      <c r="M214" s="270"/>
      <c r="N214" s="250"/>
      <c r="O214" s="250"/>
      <c r="P214" s="250"/>
      <c r="Q214" s="250"/>
      <c r="R214" s="250"/>
      <c r="S214" s="250"/>
    </row>
    <row r="215" spans="1:19" s="276" customFormat="1" ht="12.6" customHeight="1" x14ac:dyDescent="0.25">
      <c r="A215" s="48"/>
      <c r="B215" s="277" t="s">
        <v>26</v>
      </c>
      <c r="C215" s="278" t="s">
        <v>1144</v>
      </c>
      <c r="D215" s="279" t="s">
        <v>1145</v>
      </c>
      <c r="E215" s="279" t="s">
        <v>491</v>
      </c>
      <c r="F215" s="353" t="s">
        <v>1146</v>
      </c>
      <c r="H215" s="269"/>
      <c r="I215" s="269"/>
      <c r="J215" s="269"/>
      <c r="K215" s="269"/>
      <c r="L215" s="269"/>
      <c r="M215" s="270"/>
      <c r="N215" s="250"/>
      <c r="O215" s="250"/>
      <c r="P215" s="250"/>
      <c r="Q215" s="250"/>
      <c r="R215" s="250"/>
      <c r="S215" s="250"/>
    </row>
    <row r="216" spans="1:19" s="276" customFormat="1" ht="12.6" customHeight="1" x14ac:dyDescent="0.25">
      <c r="A216" s="48"/>
      <c r="B216" s="277" t="s">
        <v>112</v>
      </c>
      <c r="C216" s="278" t="s">
        <v>985</v>
      </c>
      <c r="D216" s="279" t="s">
        <v>1147</v>
      </c>
      <c r="E216" s="279" t="s">
        <v>493</v>
      </c>
      <c r="F216" s="353" t="s">
        <v>1148</v>
      </c>
      <c r="H216" s="269"/>
      <c r="I216" s="269"/>
      <c r="J216" s="269"/>
      <c r="K216" s="269"/>
      <c r="L216" s="269"/>
      <c r="M216" s="270"/>
      <c r="N216" s="250"/>
      <c r="O216" s="250"/>
      <c r="P216" s="250"/>
      <c r="Q216" s="250"/>
      <c r="R216" s="250"/>
      <c r="S216" s="250"/>
    </row>
    <row r="217" spans="1:19" s="276" customFormat="1" ht="12.6" customHeight="1" x14ac:dyDescent="0.25">
      <c r="A217" s="48"/>
      <c r="B217" s="277" t="s">
        <v>113</v>
      </c>
      <c r="C217" s="278" t="s">
        <v>910</v>
      </c>
      <c r="D217" s="279" t="s">
        <v>1149</v>
      </c>
      <c r="E217" s="279" t="s">
        <v>494</v>
      </c>
      <c r="F217" s="353" t="s">
        <v>1060</v>
      </c>
      <c r="H217" s="269"/>
      <c r="I217" s="269"/>
      <c r="J217" s="269"/>
      <c r="K217" s="269"/>
      <c r="L217" s="269"/>
      <c r="M217" s="270"/>
      <c r="N217" s="250"/>
      <c r="O217" s="250"/>
      <c r="P217" s="250"/>
      <c r="Q217" s="250"/>
      <c r="R217" s="250"/>
      <c r="S217" s="250"/>
    </row>
    <row r="218" spans="1:19" s="276" customFormat="1" ht="12.6" customHeight="1" x14ac:dyDescent="0.25">
      <c r="A218" s="45" t="s">
        <v>63</v>
      </c>
      <c r="B218" s="272" t="s">
        <v>24</v>
      </c>
      <c r="C218" s="273" t="s">
        <v>1150</v>
      </c>
      <c r="D218" s="274" t="s">
        <v>398</v>
      </c>
      <c r="E218" s="274" t="s">
        <v>496</v>
      </c>
      <c r="F218" s="352" t="s">
        <v>1151</v>
      </c>
      <c r="H218" s="269"/>
      <c r="I218" s="269"/>
      <c r="J218" s="269"/>
      <c r="K218" s="269"/>
      <c r="L218" s="269"/>
      <c r="M218" s="270"/>
      <c r="N218" s="250"/>
      <c r="O218" s="250"/>
      <c r="P218" s="250"/>
      <c r="Q218" s="250"/>
      <c r="R218" s="250"/>
      <c r="S218" s="250"/>
    </row>
    <row r="219" spans="1:19" s="276" customFormat="1" ht="12.6" customHeight="1" x14ac:dyDescent="0.25">
      <c r="A219" s="48"/>
      <c r="B219" s="277" t="s">
        <v>25</v>
      </c>
      <c r="C219" s="278" t="s">
        <v>781</v>
      </c>
      <c r="D219" s="279" t="s">
        <v>219</v>
      </c>
      <c r="E219" s="279" t="s">
        <v>498</v>
      </c>
      <c r="F219" s="353" t="s">
        <v>1152</v>
      </c>
      <c r="H219" s="269"/>
      <c r="I219" s="269"/>
      <c r="J219" s="269"/>
      <c r="K219" s="269"/>
      <c r="L219" s="269"/>
      <c r="M219" s="270"/>
      <c r="N219" s="250"/>
      <c r="O219" s="250"/>
      <c r="P219" s="250"/>
      <c r="Q219" s="250"/>
      <c r="R219" s="250"/>
      <c r="S219" s="250"/>
    </row>
    <row r="220" spans="1:19" s="276" customFormat="1" ht="12.6" customHeight="1" x14ac:dyDescent="0.25">
      <c r="A220" s="48"/>
      <c r="B220" s="277" t="s">
        <v>26</v>
      </c>
      <c r="C220" s="278" t="s">
        <v>1153</v>
      </c>
      <c r="D220" s="279" t="s">
        <v>215</v>
      </c>
      <c r="E220" s="279" t="s">
        <v>396</v>
      </c>
      <c r="F220" s="353" t="s">
        <v>958</v>
      </c>
      <c r="H220" s="269"/>
      <c r="I220" s="269"/>
      <c r="J220" s="269"/>
      <c r="K220" s="269"/>
      <c r="L220" s="269"/>
      <c r="M220" s="270"/>
      <c r="N220" s="250"/>
      <c r="O220" s="250"/>
      <c r="P220" s="250"/>
      <c r="Q220" s="250"/>
      <c r="R220" s="250"/>
      <c r="S220" s="250"/>
    </row>
    <row r="221" spans="1:19" s="276" customFormat="1" ht="12.6" customHeight="1" x14ac:dyDescent="0.25">
      <c r="A221" s="48"/>
      <c r="B221" s="277" t="s">
        <v>112</v>
      </c>
      <c r="C221" s="278" t="s">
        <v>1154</v>
      </c>
      <c r="D221" s="279" t="s">
        <v>221</v>
      </c>
      <c r="E221" s="279" t="s">
        <v>482</v>
      </c>
      <c r="F221" s="353" t="s">
        <v>780</v>
      </c>
      <c r="H221" s="269"/>
      <c r="I221" s="269"/>
      <c r="J221" s="269"/>
      <c r="K221" s="269"/>
      <c r="L221" s="269"/>
      <c r="M221" s="270"/>
      <c r="N221" s="250"/>
      <c r="O221" s="250"/>
      <c r="P221" s="250"/>
      <c r="Q221" s="250"/>
      <c r="R221" s="250"/>
      <c r="S221" s="250"/>
    </row>
    <row r="222" spans="1:19" s="276" customFormat="1" ht="12.6" customHeight="1" x14ac:dyDescent="0.25">
      <c r="A222" s="48"/>
      <c r="B222" s="277" t="s">
        <v>113</v>
      </c>
      <c r="C222" s="278" t="s">
        <v>891</v>
      </c>
      <c r="D222" s="279" t="s">
        <v>501</v>
      </c>
      <c r="E222" s="279" t="s">
        <v>501</v>
      </c>
      <c r="F222" s="353" t="s">
        <v>891</v>
      </c>
      <c r="H222" s="269"/>
      <c r="I222" s="269"/>
      <c r="J222" s="269"/>
      <c r="K222" s="269"/>
      <c r="L222" s="269"/>
      <c r="M222" s="270"/>
      <c r="N222" s="250"/>
      <c r="O222" s="250"/>
      <c r="P222" s="250"/>
      <c r="Q222" s="250"/>
      <c r="R222" s="250"/>
      <c r="S222" s="250"/>
    </row>
    <row r="223" spans="1:19" s="276" customFormat="1" ht="12.6" customHeight="1" x14ac:dyDescent="0.25">
      <c r="A223" s="45" t="s">
        <v>64</v>
      </c>
      <c r="B223" s="272" t="s">
        <v>24</v>
      </c>
      <c r="C223" s="273" t="s">
        <v>1155</v>
      </c>
      <c r="D223" s="274" t="s">
        <v>231</v>
      </c>
      <c r="E223" s="274" t="s">
        <v>503</v>
      </c>
      <c r="F223" s="352" t="s">
        <v>1156</v>
      </c>
      <c r="H223" s="269"/>
      <c r="I223" s="269"/>
      <c r="J223" s="269"/>
      <c r="K223" s="269"/>
      <c r="L223" s="269"/>
      <c r="M223" s="270"/>
      <c r="N223" s="250"/>
      <c r="O223" s="250"/>
      <c r="P223" s="250"/>
      <c r="Q223" s="250"/>
      <c r="R223" s="250"/>
      <c r="S223" s="250"/>
    </row>
    <row r="224" spans="1:19" s="276" customFormat="1" ht="12.6" customHeight="1" x14ac:dyDescent="0.25">
      <c r="A224" s="48"/>
      <c r="B224" s="286" t="s">
        <v>25</v>
      </c>
      <c r="C224" s="278" t="s">
        <v>1156</v>
      </c>
      <c r="D224" s="279" t="s">
        <v>484</v>
      </c>
      <c r="E224" s="279" t="s">
        <v>505</v>
      </c>
      <c r="F224" s="353" t="s">
        <v>1157</v>
      </c>
      <c r="H224" s="269"/>
      <c r="I224" s="269"/>
      <c r="J224" s="269"/>
      <c r="K224" s="269"/>
      <c r="L224" s="269"/>
      <c r="M224" s="270"/>
      <c r="N224" s="250"/>
      <c r="O224" s="250"/>
      <c r="P224" s="250"/>
      <c r="Q224" s="250"/>
      <c r="R224" s="250"/>
      <c r="S224" s="250"/>
    </row>
    <row r="225" spans="1:19" s="276" customFormat="1" ht="12.6" customHeight="1" x14ac:dyDescent="0.25">
      <c r="A225" s="48"/>
      <c r="B225" s="277" t="s">
        <v>26</v>
      </c>
      <c r="C225" s="278" t="s">
        <v>1158</v>
      </c>
      <c r="D225" s="279" t="s">
        <v>422</v>
      </c>
      <c r="E225" s="279" t="s">
        <v>459</v>
      </c>
      <c r="F225" s="353" t="s">
        <v>1159</v>
      </c>
      <c r="H225" s="269"/>
      <c r="I225" s="269"/>
      <c r="J225" s="269"/>
      <c r="K225" s="269"/>
      <c r="L225" s="269"/>
      <c r="M225" s="270"/>
      <c r="N225" s="250"/>
      <c r="O225" s="250"/>
      <c r="P225" s="250"/>
      <c r="Q225" s="250"/>
      <c r="R225" s="250"/>
      <c r="S225" s="250"/>
    </row>
    <row r="226" spans="1:19" s="276" customFormat="1" ht="12.6" customHeight="1" x14ac:dyDescent="0.25">
      <c r="A226" s="48"/>
      <c r="B226" s="277" t="s">
        <v>112</v>
      </c>
      <c r="C226" s="278" t="s">
        <v>547</v>
      </c>
      <c r="D226" s="279" t="s">
        <v>649</v>
      </c>
      <c r="E226" s="279" t="s">
        <v>505</v>
      </c>
      <c r="F226" s="353" t="s">
        <v>1158</v>
      </c>
      <c r="H226" s="269"/>
      <c r="I226" s="269"/>
      <c r="J226" s="269"/>
      <c r="K226" s="269"/>
      <c r="L226" s="269"/>
      <c r="M226" s="270"/>
      <c r="N226" s="250"/>
      <c r="O226" s="250"/>
      <c r="P226" s="250"/>
      <c r="Q226" s="250"/>
      <c r="R226" s="250"/>
      <c r="S226" s="250"/>
    </row>
    <row r="227" spans="1:19" s="276" customFormat="1" ht="12.6" customHeight="1" x14ac:dyDescent="0.25">
      <c r="A227" s="48"/>
      <c r="B227" s="277" t="s">
        <v>113</v>
      </c>
      <c r="C227" s="278" t="s">
        <v>963</v>
      </c>
      <c r="D227" s="279" t="s">
        <v>603</v>
      </c>
      <c r="E227" s="279" t="s">
        <v>349</v>
      </c>
      <c r="F227" s="353" t="s">
        <v>1160</v>
      </c>
      <c r="H227" s="269"/>
      <c r="I227" s="269"/>
      <c r="J227" s="269"/>
      <c r="K227" s="269"/>
      <c r="L227" s="269"/>
      <c r="M227" s="270"/>
      <c r="N227" s="250"/>
      <c r="O227" s="250"/>
      <c r="P227" s="250"/>
      <c r="Q227" s="250"/>
      <c r="R227" s="250"/>
      <c r="S227" s="250"/>
    </row>
    <row r="228" spans="1:19" s="276" customFormat="1" ht="12.6" customHeight="1" x14ac:dyDescent="0.25">
      <c r="A228" s="45" t="s">
        <v>65</v>
      </c>
      <c r="B228" s="272" t="s">
        <v>24</v>
      </c>
      <c r="C228" s="273" t="s">
        <v>1054</v>
      </c>
      <c r="D228" s="274" t="s">
        <v>465</v>
      </c>
      <c r="E228" s="274" t="s">
        <v>354</v>
      </c>
      <c r="F228" s="352" t="s">
        <v>1161</v>
      </c>
      <c r="H228" s="269"/>
      <c r="I228" s="269"/>
      <c r="J228" s="269"/>
      <c r="K228" s="269"/>
      <c r="L228" s="269"/>
      <c r="M228" s="270"/>
      <c r="N228" s="250"/>
      <c r="O228" s="250"/>
      <c r="P228" s="250"/>
      <c r="Q228" s="250"/>
      <c r="R228" s="250"/>
      <c r="S228" s="250"/>
    </row>
    <row r="229" spans="1:19" s="276" customFormat="1" ht="12.6" customHeight="1" x14ac:dyDescent="0.25">
      <c r="A229" s="48"/>
      <c r="B229" s="277" t="s">
        <v>25</v>
      </c>
      <c r="C229" s="278" t="s">
        <v>1071</v>
      </c>
      <c r="D229" s="279" t="s">
        <v>493</v>
      </c>
      <c r="E229" s="279" t="s">
        <v>510</v>
      </c>
      <c r="F229" s="353" t="s">
        <v>1162</v>
      </c>
      <c r="H229" s="269"/>
      <c r="I229" s="269"/>
      <c r="J229" s="269"/>
      <c r="K229" s="269"/>
      <c r="L229" s="269"/>
      <c r="M229" s="270"/>
      <c r="N229" s="250"/>
      <c r="O229" s="250"/>
      <c r="P229" s="250"/>
      <c r="Q229" s="250"/>
      <c r="R229" s="250"/>
      <c r="S229" s="250"/>
    </row>
    <row r="230" spans="1:19" s="276" customFormat="1" ht="12.6" customHeight="1" x14ac:dyDescent="0.25">
      <c r="A230" s="48"/>
      <c r="B230" s="277" t="s">
        <v>26</v>
      </c>
      <c r="C230" s="278" t="s">
        <v>1163</v>
      </c>
      <c r="D230" s="279" t="s">
        <v>1093</v>
      </c>
      <c r="E230" s="279" t="s">
        <v>512</v>
      </c>
      <c r="F230" s="353" t="s">
        <v>1164</v>
      </c>
      <c r="H230" s="269"/>
      <c r="I230" s="269"/>
      <c r="J230" s="269"/>
      <c r="K230" s="269"/>
      <c r="L230" s="269"/>
      <c r="M230" s="270"/>
      <c r="N230" s="250"/>
      <c r="O230" s="250"/>
      <c r="P230" s="250"/>
      <c r="Q230" s="250"/>
      <c r="R230" s="250"/>
      <c r="S230" s="250"/>
    </row>
    <row r="231" spans="1:19" s="276" customFormat="1" ht="12.6" customHeight="1" x14ac:dyDescent="0.25">
      <c r="A231" s="48"/>
      <c r="B231" s="277" t="s">
        <v>112</v>
      </c>
      <c r="C231" s="278" t="s">
        <v>806</v>
      </c>
      <c r="D231" s="279" t="s">
        <v>1165</v>
      </c>
      <c r="E231" s="279" t="s">
        <v>302</v>
      </c>
      <c r="F231" s="353" t="s">
        <v>1166</v>
      </c>
      <c r="H231" s="269"/>
      <c r="I231" s="269"/>
      <c r="J231" s="269"/>
      <c r="K231" s="269"/>
      <c r="L231" s="269"/>
      <c r="M231" s="270"/>
      <c r="N231" s="250"/>
      <c r="O231" s="250"/>
      <c r="P231" s="250"/>
      <c r="Q231" s="250"/>
      <c r="R231" s="250"/>
      <c r="S231" s="250"/>
    </row>
    <row r="232" spans="1:19" s="276" customFormat="1" ht="12.6" customHeight="1" x14ac:dyDescent="0.25">
      <c r="A232" s="48"/>
      <c r="B232" s="277" t="s">
        <v>113</v>
      </c>
      <c r="C232" s="278" t="s">
        <v>1167</v>
      </c>
      <c r="D232" s="279" t="s">
        <v>920</v>
      </c>
      <c r="E232" s="279" t="s">
        <v>463</v>
      </c>
      <c r="F232" s="353" t="s">
        <v>1168</v>
      </c>
      <c r="H232" s="269"/>
      <c r="I232" s="269"/>
      <c r="J232" s="269"/>
      <c r="K232" s="269"/>
      <c r="L232" s="269"/>
      <c r="M232" s="270"/>
      <c r="N232" s="250"/>
      <c r="O232" s="250"/>
      <c r="P232" s="250"/>
      <c r="Q232" s="250"/>
      <c r="R232" s="250"/>
      <c r="S232" s="250"/>
    </row>
    <row r="233" spans="1:19" s="276" customFormat="1" ht="12.6" customHeight="1" x14ac:dyDescent="0.25">
      <c r="A233" s="45" t="s">
        <v>66</v>
      </c>
      <c r="B233" s="272" t="s">
        <v>24</v>
      </c>
      <c r="C233" s="273" t="s">
        <v>1169</v>
      </c>
      <c r="D233" s="274" t="s">
        <v>444</v>
      </c>
      <c r="E233" s="274" t="s">
        <v>514</v>
      </c>
      <c r="F233" s="352" t="s">
        <v>1170</v>
      </c>
      <c r="H233" s="269"/>
      <c r="I233" s="269"/>
      <c r="J233" s="269"/>
      <c r="K233" s="269"/>
      <c r="L233" s="269"/>
      <c r="M233" s="270"/>
      <c r="N233" s="250"/>
      <c r="O233" s="250"/>
      <c r="P233" s="250"/>
      <c r="Q233" s="250"/>
      <c r="R233" s="250"/>
      <c r="S233" s="250"/>
    </row>
    <row r="234" spans="1:19" s="276" customFormat="1" ht="12.6" customHeight="1" x14ac:dyDescent="0.25">
      <c r="A234" s="48"/>
      <c r="B234" s="277" t="s">
        <v>25</v>
      </c>
      <c r="C234" s="278" t="s">
        <v>1170</v>
      </c>
      <c r="D234" s="279" t="s">
        <v>1171</v>
      </c>
      <c r="E234" s="279" t="s">
        <v>515</v>
      </c>
      <c r="F234" s="353" t="s">
        <v>1172</v>
      </c>
      <c r="H234" s="269"/>
      <c r="I234" s="269"/>
      <c r="J234" s="269"/>
      <c r="K234" s="269"/>
      <c r="L234" s="269"/>
      <c r="M234" s="270"/>
      <c r="N234" s="250"/>
      <c r="O234" s="250"/>
      <c r="P234" s="250"/>
      <c r="Q234" s="250"/>
      <c r="R234" s="250"/>
      <c r="S234" s="250"/>
    </row>
    <row r="235" spans="1:19" s="276" customFormat="1" ht="12.6" customHeight="1" x14ac:dyDescent="0.25">
      <c r="A235" s="48"/>
      <c r="B235" s="277" t="s">
        <v>26</v>
      </c>
      <c r="C235" s="278" t="s">
        <v>1173</v>
      </c>
      <c r="D235" s="279" t="s">
        <v>1174</v>
      </c>
      <c r="E235" s="279" t="s">
        <v>516</v>
      </c>
      <c r="F235" s="353" t="s">
        <v>1175</v>
      </c>
      <c r="H235" s="269"/>
      <c r="I235" s="269"/>
      <c r="J235" s="269"/>
      <c r="K235" s="269"/>
      <c r="L235" s="269"/>
      <c r="M235" s="270"/>
      <c r="N235" s="250"/>
      <c r="O235" s="250"/>
      <c r="P235" s="250"/>
      <c r="Q235" s="250"/>
      <c r="R235" s="250"/>
      <c r="S235" s="250"/>
    </row>
    <row r="236" spans="1:19" s="276" customFormat="1" ht="12.6" customHeight="1" x14ac:dyDescent="0.25">
      <c r="A236" s="48"/>
      <c r="B236" s="277" t="s">
        <v>112</v>
      </c>
      <c r="C236" s="278" t="s">
        <v>1176</v>
      </c>
      <c r="D236" s="279" t="s">
        <v>494</v>
      </c>
      <c r="E236" s="279" t="s">
        <v>371</v>
      </c>
      <c r="F236" s="353" t="s">
        <v>1177</v>
      </c>
      <c r="H236" s="269"/>
      <c r="I236" s="269"/>
      <c r="J236" s="269"/>
      <c r="K236" s="269"/>
      <c r="L236" s="269"/>
      <c r="M236" s="270"/>
      <c r="N236" s="250"/>
      <c r="O236" s="250"/>
      <c r="P236" s="250"/>
      <c r="Q236" s="250"/>
      <c r="R236" s="250"/>
      <c r="S236" s="250"/>
    </row>
    <row r="237" spans="1:19" s="276" customFormat="1" ht="12.6" customHeight="1" x14ac:dyDescent="0.25">
      <c r="A237" s="48"/>
      <c r="B237" s="277" t="s">
        <v>113</v>
      </c>
      <c r="C237" s="278" t="s">
        <v>1178</v>
      </c>
      <c r="D237" s="279" t="s">
        <v>914</v>
      </c>
      <c r="E237" s="279" t="s">
        <v>517</v>
      </c>
      <c r="F237" s="353" t="s">
        <v>1179</v>
      </c>
      <c r="H237" s="269"/>
      <c r="I237" s="269"/>
      <c r="J237" s="269"/>
      <c r="K237" s="269"/>
      <c r="L237" s="269"/>
      <c r="M237" s="270"/>
      <c r="N237" s="250"/>
      <c r="O237" s="250"/>
      <c r="P237" s="250"/>
      <c r="Q237" s="250"/>
      <c r="R237" s="250"/>
      <c r="S237" s="250"/>
    </row>
    <row r="238" spans="1:19" s="276" customFormat="1" ht="12.6" customHeight="1" x14ac:dyDescent="0.25">
      <c r="A238" s="45" t="s">
        <v>67</v>
      </c>
      <c r="B238" s="272" t="s">
        <v>24</v>
      </c>
      <c r="C238" s="273" t="s">
        <v>1180</v>
      </c>
      <c r="D238" s="274" t="s">
        <v>1017</v>
      </c>
      <c r="E238" s="274" t="s">
        <v>519</v>
      </c>
      <c r="F238" s="352" t="s">
        <v>1181</v>
      </c>
      <c r="H238" s="269"/>
      <c r="I238" s="269"/>
      <c r="J238" s="269"/>
      <c r="K238" s="269"/>
      <c r="L238" s="269"/>
      <c r="M238" s="270"/>
      <c r="N238" s="250"/>
      <c r="O238" s="250"/>
      <c r="P238" s="250"/>
      <c r="Q238" s="250"/>
      <c r="R238" s="250"/>
      <c r="S238" s="250"/>
    </row>
    <row r="239" spans="1:19" s="276" customFormat="1" ht="12.6" customHeight="1" x14ac:dyDescent="0.25">
      <c r="A239" s="48"/>
      <c r="B239" s="277" t="s">
        <v>25</v>
      </c>
      <c r="C239" s="278" t="s">
        <v>1182</v>
      </c>
      <c r="D239" s="279" t="s">
        <v>927</v>
      </c>
      <c r="E239" s="279" t="s">
        <v>521</v>
      </c>
      <c r="F239" s="353" t="s">
        <v>1183</v>
      </c>
      <c r="H239" s="269"/>
      <c r="I239" s="269"/>
      <c r="J239" s="269"/>
      <c r="K239" s="269"/>
      <c r="L239" s="269"/>
      <c r="M239" s="270"/>
      <c r="N239" s="250"/>
      <c r="O239" s="250"/>
      <c r="P239" s="250"/>
      <c r="Q239" s="250"/>
      <c r="R239" s="250"/>
      <c r="S239" s="250"/>
    </row>
    <row r="240" spans="1:19" s="276" customFormat="1" ht="12.6" customHeight="1" x14ac:dyDescent="0.25">
      <c r="A240" s="48"/>
      <c r="B240" s="277" t="s">
        <v>26</v>
      </c>
      <c r="C240" s="278" t="s">
        <v>1183</v>
      </c>
      <c r="D240" s="279" t="s">
        <v>1184</v>
      </c>
      <c r="E240" s="279" t="s">
        <v>523</v>
      </c>
      <c r="F240" s="353" t="s">
        <v>1185</v>
      </c>
      <c r="H240" s="269"/>
      <c r="I240" s="269"/>
      <c r="J240" s="269"/>
      <c r="K240" s="269"/>
      <c r="L240" s="269"/>
      <c r="M240" s="270"/>
      <c r="N240" s="250"/>
      <c r="O240" s="250"/>
      <c r="P240" s="250"/>
      <c r="Q240" s="250"/>
      <c r="R240" s="250"/>
      <c r="S240" s="250"/>
    </row>
    <row r="241" spans="1:19" s="276" customFormat="1" ht="12.6" customHeight="1" x14ac:dyDescent="0.25">
      <c r="A241" s="48"/>
      <c r="B241" s="277" t="s">
        <v>112</v>
      </c>
      <c r="C241" s="278" t="s">
        <v>1186</v>
      </c>
      <c r="D241" s="279" t="s">
        <v>1187</v>
      </c>
      <c r="E241" s="279" t="s">
        <v>525</v>
      </c>
      <c r="F241" s="353" t="s">
        <v>953</v>
      </c>
      <c r="H241" s="269"/>
      <c r="I241" s="269"/>
      <c r="J241" s="269"/>
      <c r="K241" s="269"/>
      <c r="L241" s="269"/>
      <c r="M241" s="270"/>
      <c r="N241" s="250"/>
      <c r="O241" s="250"/>
      <c r="P241" s="250"/>
      <c r="Q241" s="250"/>
      <c r="R241" s="250"/>
      <c r="S241" s="250"/>
    </row>
    <row r="242" spans="1:19" s="276" customFormat="1" ht="12.6" customHeight="1" x14ac:dyDescent="0.25">
      <c r="A242" s="48"/>
      <c r="B242" s="277" t="s">
        <v>113</v>
      </c>
      <c r="C242" s="278" t="s">
        <v>1025</v>
      </c>
      <c r="D242" s="279" t="s">
        <v>1188</v>
      </c>
      <c r="E242" s="279" t="s">
        <v>526</v>
      </c>
      <c r="F242" s="353" t="s">
        <v>1189</v>
      </c>
      <c r="H242" s="269"/>
      <c r="I242" s="269"/>
      <c r="J242" s="269"/>
      <c r="K242" s="269"/>
      <c r="L242" s="269"/>
      <c r="M242" s="270"/>
      <c r="N242" s="250"/>
      <c r="O242" s="250"/>
      <c r="P242" s="250"/>
      <c r="Q242" s="250"/>
      <c r="R242" s="250"/>
      <c r="S242" s="250"/>
    </row>
    <row r="243" spans="1:19" s="276" customFormat="1" ht="12.6" customHeight="1" x14ac:dyDescent="0.25">
      <c r="A243" s="45" t="s">
        <v>68</v>
      </c>
      <c r="B243" s="272" t="s">
        <v>24</v>
      </c>
      <c r="C243" s="273" t="s">
        <v>907</v>
      </c>
      <c r="D243" s="274" t="s">
        <v>668</v>
      </c>
      <c r="E243" s="274" t="s">
        <v>398</v>
      </c>
      <c r="F243" s="352" t="s">
        <v>1068</v>
      </c>
      <c r="H243" s="269"/>
      <c r="I243" s="269"/>
      <c r="J243" s="269"/>
      <c r="K243" s="269"/>
      <c r="L243" s="269"/>
      <c r="M243" s="270"/>
      <c r="N243" s="250"/>
      <c r="O243" s="250"/>
      <c r="P243" s="250"/>
      <c r="Q243" s="250"/>
      <c r="R243" s="250"/>
      <c r="S243" s="250"/>
    </row>
    <row r="244" spans="1:19" s="276" customFormat="1" ht="12.6" customHeight="1" x14ac:dyDescent="0.25">
      <c r="A244" s="48"/>
      <c r="B244" s="277" t="s">
        <v>25</v>
      </c>
      <c r="C244" s="278" t="s">
        <v>1190</v>
      </c>
      <c r="D244" s="279" t="s">
        <v>365</v>
      </c>
      <c r="E244" s="279" t="s">
        <v>297</v>
      </c>
      <c r="F244" s="353" t="s">
        <v>810</v>
      </c>
      <c r="H244" s="269"/>
      <c r="I244" s="269"/>
      <c r="J244" s="269"/>
      <c r="K244" s="269"/>
      <c r="L244" s="269"/>
      <c r="M244" s="270"/>
      <c r="N244" s="250"/>
      <c r="O244" s="250"/>
      <c r="P244" s="250"/>
      <c r="Q244" s="250"/>
      <c r="R244" s="250"/>
      <c r="S244" s="250"/>
    </row>
    <row r="245" spans="1:19" s="276" customFormat="1" ht="12.6" customHeight="1" x14ac:dyDescent="0.25">
      <c r="A245" s="48"/>
      <c r="B245" s="277" t="s">
        <v>26</v>
      </c>
      <c r="C245" s="278" t="s">
        <v>1191</v>
      </c>
      <c r="D245" s="279" t="s">
        <v>344</v>
      </c>
      <c r="E245" s="279" t="s">
        <v>384</v>
      </c>
      <c r="F245" s="353" t="s">
        <v>1192</v>
      </c>
      <c r="H245" s="269"/>
      <c r="I245" s="269"/>
      <c r="J245" s="269"/>
      <c r="K245" s="269"/>
      <c r="L245" s="269"/>
      <c r="M245" s="270"/>
      <c r="N245" s="250"/>
      <c r="O245" s="250"/>
      <c r="P245" s="250"/>
      <c r="Q245" s="250"/>
      <c r="R245" s="250"/>
      <c r="S245" s="250"/>
    </row>
    <row r="246" spans="1:19" s="276" customFormat="1" ht="12.6" customHeight="1" x14ac:dyDescent="0.25">
      <c r="A246" s="48"/>
      <c r="B246" s="277" t="s">
        <v>112</v>
      </c>
      <c r="C246" s="278" t="s">
        <v>1193</v>
      </c>
      <c r="D246" s="279" t="s">
        <v>398</v>
      </c>
      <c r="E246" s="279" t="s">
        <v>225</v>
      </c>
      <c r="F246" s="353" t="s">
        <v>1194</v>
      </c>
      <c r="H246" s="269"/>
      <c r="I246" s="269"/>
      <c r="J246" s="269"/>
      <c r="K246" s="269"/>
      <c r="L246" s="269"/>
      <c r="M246" s="270"/>
      <c r="N246" s="250"/>
      <c r="O246" s="250"/>
      <c r="P246" s="250"/>
      <c r="Q246" s="250"/>
      <c r="R246" s="250"/>
      <c r="S246" s="250"/>
    </row>
    <row r="247" spans="1:19" s="276" customFormat="1" ht="12.6" customHeight="1" x14ac:dyDescent="0.25">
      <c r="A247" s="48"/>
      <c r="B247" s="277" t="s">
        <v>113</v>
      </c>
      <c r="C247" s="278" t="s">
        <v>1194</v>
      </c>
      <c r="D247" s="279" t="s">
        <v>221</v>
      </c>
      <c r="E247" s="279" t="s">
        <v>531</v>
      </c>
      <c r="F247" s="353" t="s">
        <v>1195</v>
      </c>
      <c r="H247" s="269"/>
      <c r="I247" s="269"/>
      <c r="J247" s="269"/>
      <c r="K247" s="269"/>
      <c r="L247" s="269"/>
      <c r="M247" s="270"/>
      <c r="N247" s="250"/>
      <c r="O247" s="250"/>
      <c r="P247" s="250"/>
      <c r="Q247" s="250"/>
      <c r="R247" s="250"/>
      <c r="S247" s="250"/>
    </row>
    <row r="248" spans="1:19" s="276" customFormat="1" ht="12.6" customHeight="1" x14ac:dyDescent="0.25">
      <c r="A248" s="45" t="s">
        <v>69</v>
      </c>
      <c r="B248" s="272" t="s">
        <v>24</v>
      </c>
      <c r="C248" s="273" t="s">
        <v>897</v>
      </c>
      <c r="D248" s="274" t="s">
        <v>536</v>
      </c>
      <c r="E248" s="274" t="s">
        <v>533</v>
      </c>
      <c r="F248" s="352" t="s">
        <v>1196</v>
      </c>
      <c r="H248" s="269"/>
      <c r="I248" s="269"/>
      <c r="J248" s="269"/>
      <c r="K248" s="269"/>
      <c r="L248" s="269"/>
      <c r="M248" s="270"/>
      <c r="N248" s="250"/>
      <c r="O248" s="250"/>
      <c r="P248" s="250"/>
      <c r="Q248" s="250"/>
      <c r="R248" s="250"/>
      <c r="S248" s="250"/>
    </row>
    <row r="249" spans="1:19" s="276" customFormat="1" ht="12.6" customHeight="1" x14ac:dyDescent="0.25">
      <c r="A249" s="48"/>
      <c r="B249" s="277" t="s">
        <v>25</v>
      </c>
      <c r="C249" s="278" t="s">
        <v>1196</v>
      </c>
      <c r="D249" s="279" t="s">
        <v>534</v>
      </c>
      <c r="E249" s="279" t="s">
        <v>534</v>
      </c>
      <c r="F249" s="353" t="s">
        <v>1196</v>
      </c>
      <c r="H249" s="269"/>
      <c r="I249" s="269"/>
      <c r="J249" s="269"/>
      <c r="K249" s="269"/>
      <c r="L249" s="269"/>
      <c r="M249" s="270"/>
      <c r="N249" s="250"/>
      <c r="O249" s="250"/>
      <c r="P249" s="250"/>
      <c r="Q249" s="250"/>
      <c r="R249" s="250"/>
      <c r="S249" s="250"/>
    </row>
    <row r="250" spans="1:19" s="276" customFormat="1" ht="12.6" customHeight="1" x14ac:dyDescent="0.25">
      <c r="A250" s="48"/>
      <c r="B250" s="277" t="s">
        <v>26</v>
      </c>
      <c r="C250" s="278" t="s">
        <v>1196</v>
      </c>
      <c r="D250" s="279" t="s">
        <v>612</v>
      </c>
      <c r="E250" s="279" t="s">
        <v>536</v>
      </c>
      <c r="F250" s="353" t="s">
        <v>306</v>
      </c>
      <c r="H250" s="269"/>
      <c r="I250" s="269"/>
      <c r="J250" s="269"/>
      <c r="K250" s="269"/>
      <c r="L250" s="269"/>
      <c r="M250" s="270"/>
      <c r="N250" s="250"/>
      <c r="O250" s="250"/>
      <c r="P250" s="250"/>
      <c r="Q250" s="250"/>
      <c r="R250" s="250"/>
      <c r="S250" s="250"/>
    </row>
    <row r="251" spans="1:19" s="276" customFormat="1" ht="12.6" customHeight="1" x14ac:dyDescent="0.25">
      <c r="A251" s="48"/>
      <c r="B251" s="277" t="s">
        <v>112</v>
      </c>
      <c r="C251" s="278" t="s">
        <v>300</v>
      </c>
      <c r="D251" s="279" t="s">
        <v>569</v>
      </c>
      <c r="E251" s="279" t="s">
        <v>537</v>
      </c>
      <c r="F251" s="353" t="s">
        <v>917</v>
      </c>
      <c r="H251" s="269"/>
      <c r="I251" s="269"/>
      <c r="J251" s="269"/>
      <c r="K251" s="269"/>
      <c r="L251" s="269"/>
      <c r="M251" s="270"/>
      <c r="N251" s="250"/>
      <c r="O251" s="250"/>
      <c r="P251" s="250"/>
      <c r="Q251" s="250"/>
      <c r="R251" s="250"/>
      <c r="S251" s="250"/>
    </row>
    <row r="252" spans="1:19" s="276" customFormat="1" ht="12.6" customHeight="1" x14ac:dyDescent="0.25">
      <c r="A252" s="48"/>
      <c r="B252" s="277" t="s">
        <v>113</v>
      </c>
      <c r="C252" s="278" t="s">
        <v>917</v>
      </c>
      <c r="D252" s="279" t="s">
        <v>363</v>
      </c>
      <c r="E252" s="279" t="s">
        <v>539</v>
      </c>
      <c r="F252" s="353" t="s">
        <v>443</v>
      </c>
      <c r="H252" s="269"/>
      <c r="I252" s="269"/>
      <c r="J252" s="269"/>
      <c r="K252" s="269"/>
      <c r="L252" s="269"/>
      <c r="M252" s="270"/>
      <c r="N252" s="250"/>
      <c r="O252" s="250"/>
      <c r="P252" s="250"/>
      <c r="Q252" s="250"/>
      <c r="R252" s="250"/>
      <c r="S252" s="250"/>
    </row>
    <row r="253" spans="1:19" s="276" customFormat="1" ht="12.6" customHeight="1" x14ac:dyDescent="0.25">
      <c r="A253" s="45" t="s">
        <v>70</v>
      </c>
      <c r="B253" s="272" t="s">
        <v>24</v>
      </c>
      <c r="C253" s="273" t="s">
        <v>966</v>
      </c>
      <c r="D253" s="274" t="s">
        <v>1010</v>
      </c>
      <c r="E253" s="274" t="s">
        <v>382</v>
      </c>
      <c r="F253" s="352" t="s">
        <v>1197</v>
      </c>
      <c r="H253" s="269"/>
      <c r="I253" s="269"/>
      <c r="J253" s="269"/>
      <c r="K253" s="269"/>
      <c r="L253" s="269"/>
      <c r="M253" s="270"/>
      <c r="N253" s="250"/>
      <c r="O253" s="250"/>
      <c r="P253" s="250"/>
      <c r="Q253" s="250"/>
      <c r="R253" s="250"/>
      <c r="S253" s="250"/>
    </row>
    <row r="254" spans="1:19" s="276" customFormat="1" ht="12.6" customHeight="1" x14ac:dyDescent="0.25">
      <c r="A254" s="48" t="str">
        <f>A253</f>
        <v xml:space="preserve">    Tvrdošín</v>
      </c>
      <c r="B254" s="277" t="s">
        <v>25</v>
      </c>
      <c r="C254" s="278" t="s">
        <v>1098</v>
      </c>
      <c r="D254" s="279" t="s">
        <v>461</v>
      </c>
      <c r="E254" s="279" t="s">
        <v>541</v>
      </c>
      <c r="F254" s="353" t="s">
        <v>1198</v>
      </c>
      <c r="H254" s="269"/>
      <c r="I254" s="269"/>
      <c r="J254" s="269"/>
      <c r="K254" s="269"/>
      <c r="L254" s="269"/>
      <c r="M254" s="270"/>
      <c r="N254" s="250"/>
      <c r="O254" s="250"/>
      <c r="P254" s="250"/>
      <c r="Q254" s="250"/>
      <c r="R254" s="250"/>
      <c r="S254" s="250"/>
    </row>
    <row r="255" spans="1:19" s="276" customFormat="1" ht="12.6" customHeight="1" x14ac:dyDescent="0.25">
      <c r="A255" s="48"/>
      <c r="B255" s="277" t="s">
        <v>26</v>
      </c>
      <c r="C255" s="278" t="s">
        <v>1198</v>
      </c>
      <c r="D255" s="279" t="s">
        <v>382</v>
      </c>
      <c r="E255" s="279" t="s">
        <v>543</v>
      </c>
      <c r="F255" s="353" t="s">
        <v>1011</v>
      </c>
      <c r="H255" s="269"/>
      <c r="I255" s="269"/>
      <c r="J255" s="269"/>
      <c r="K255" s="269"/>
      <c r="L255" s="269"/>
      <c r="M255" s="270"/>
      <c r="N255" s="250"/>
      <c r="O255" s="250"/>
      <c r="P255" s="250"/>
      <c r="Q255" s="250"/>
      <c r="R255" s="250"/>
      <c r="S255" s="250"/>
    </row>
    <row r="256" spans="1:19" s="276" customFormat="1" ht="12.6" customHeight="1" x14ac:dyDescent="0.25">
      <c r="A256" s="48"/>
      <c r="B256" s="277" t="s">
        <v>112</v>
      </c>
      <c r="C256" s="278" t="s">
        <v>1199</v>
      </c>
      <c r="D256" s="279" t="s">
        <v>221</v>
      </c>
      <c r="E256" s="279" t="s">
        <v>501</v>
      </c>
      <c r="F256" s="353" t="s">
        <v>1200</v>
      </c>
      <c r="H256" s="269"/>
      <c r="I256" s="269"/>
      <c r="J256" s="269"/>
      <c r="K256" s="269"/>
      <c r="L256" s="269"/>
      <c r="M256" s="270"/>
      <c r="N256" s="250"/>
      <c r="O256" s="250"/>
      <c r="P256" s="250"/>
      <c r="Q256" s="250"/>
      <c r="R256" s="250"/>
      <c r="S256" s="250"/>
    </row>
    <row r="257" spans="1:19" s="276" customFormat="1" ht="12.6" customHeight="1" x14ac:dyDescent="0.25">
      <c r="A257" s="48"/>
      <c r="B257" s="277" t="s">
        <v>113</v>
      </c>
      <c r="C257" s="278" t="s">
        <v>1200</v>
      </c>
      <c r="D257" s="279" t="s">
        <v>1010</v>
      </c>
      <c r="E257" s="279" t="s">
        <v>545</v>
      </c>
      <c r="F257" s="353" t="s">
        <v>241</v>
      </c>
      <c r="H257" s="269"/>
      <c r="I257" s="269"/>
      <c r="J257" s="269"/>
      <c r="K257" s="269"/>
      <c r="L257" s="269"/>
      <c r="M257" s="270"/>
      <c r="N257" s="250"/>
      <c r="O257" s="250"/>
      <c r="P257" s="250"/>
      <c r="Q257" s="250"/>
      <c r="R257" s="250"/>
      <c r="S257" s="250"/>
    </row>
    <row r="258" spans="1:19" s="276" customFormat="1" ht="12.6" customHeight="1" x14ac:dyDescent="0.25">
      <c r="A258" s="45" t="s">
        <v>71</v>
      </c>
      <c r="B258" s="272" t="s">
        <v>24</v>
      </c>
      <c r="C258" s="273" t="s">
        <v>1201</v>
      </c>
      <c r="D258" s="274" t="s">
        <v>235</v>
      </c>
      <c r="E258" s="274" t="s">
        <v>547</v>
      </c>
      <c r="F258" s="352" t="s">
        <v>1202</v>
      </c>
      <c r="H258" s="269"/>
      <c r="I258" s="269"/>
      <c r="J258" s="269"/>
      <c r="K258" s="269"/>
      <c r="L258" s="269"/>
      <c r="M258" s="270"/>
      <c r="N258" s="250"/>
      <c r="O258" s="250"/>
      <c r="P258" s="250"/>
      <c r="Q258" s="250"/>
      <c r="R258" s="250"/>
      <c r="S258" s="250"/>
    </row>
    <row r="259" spans="1:19" s="276" customFormat="1" ht="12.6" customHeight="1" x14ac:dyDescent="0.25">
      <c r="A259" s="48"/>
      <c r="B259" s="277" t="s">
        <v>25</v>
      </c>
      <c r="C259" s="278" t="s">
        <v>1202</v>
      </c>
      <c r="D259" s="279" t="s">
        <v>815</v>
      </c>
      <c r="E259" s="279" t="s">
        <v>548</v>
      </c>
      <c r="F259" s="353" t="s">
        <v>1203</v>
      </c>
      <c r="H259" s="269"/>
      <c r="I259" s="269"/>
      <c r="J259" s="269"/>
      <c r="K259" s="269"/>
      <c r="L259" s="269"/>
      <c r="M259" s="270"/>
      <c r="N259" s="250"/>
      <c r="O259" s="250"/>
      <c r="P259" s="250"/>
      <c r="Q259" s="250"/>
      <c r="R259" s="250"/>
      <c r="S259" s="250"/>
    </row>
    <row r="260" spans="1:19" s="276" customFormat="1" ht="12.6" customHeight="1" x14ac:dyDescent="0.25">
      <c r="A260" s="48"/>
      <c r="B260" s="277" t="s">
        <v>26</v>
      </c>
      <c r="C260" s="278" t="s">
        <v>1204</v>
      </c>
      <c r="D260" s="279" t="s">
        <v>933</v>
      </c>
      <c r="E260" s="279" t="s">
        <v>549</v>
      </c>
      <c r="F260" s="353" t="s">
        <v>1205</v>
      </c>
      <c r="H260" s="269"/>
      <c r="I260" s="269"/>
      <c r="J260" s="269"/>
      <c r="K260" s="269"/>
      <c r="L260" s="269"/>
      <c r="M260" s="270"/>
      <c r="N260" s="250"/>
      <c r="O260" s="250"/>
      <c r="P260" s="250"/>
      <c r="Q260" s="250"/>
      <c r="R260" s="250"/>
      <c r="S260" s="250"/>
    </row>
    <row r="261" spans="1:19" s="276" customFormat="1" ht="12.6" customHeight="1" x14ac:dyDescent="0.25">
      <c r="A261" s="48"/>
      <c r="B261" s="277" t="s">
        <v>112</v>
      </c>
      <c r="C261" s="278" t="s">
        <v>1206</v>
      </c>
      <c r="D261" s="279" t="s">
        <v>1098</v>
      </c>
      <c r="E261" s="279" t="s">
        <v>286</v>
      </c>
      <c r="F261" s="353" t="s">
        <v>1207</v>
      </c>
      <c r="H261" s="269"/>
      <c r="I261" s="269"/>
      <c r="J261" s="269"/>
      <c r="K261" s="269"/>
      <c r="L261" s="269"/>
      <c r="M261" s="270"/>
      <c r="N261" s="250"/>
      <c r="O261" s="250"/>
      <c r="P261" s="250"/>
      <c r="Q261" s="250"/>
      <c r="R261" s="250"/>
      <c r="S261" s="250"/>
    </row>
    <row r="262" spans="1:19" s="276" customFormat="1" ht="12.6" customHeight="1" x14ac:dyDescent="0.25">
      <c r="A262" s="48"/>
      <c r="B262" s="277" t="s">
        <v>113</v>
      </c>
      <c r="C262" s="278" t="s">
        <v>1208</v>
      </c>
      <c r="D262" s="279" t="s">
        <v>247</v>
      </c>
      <c r="E262" s="279" t="s">
        <v>550</v>
      </c>
      <c r="F262" s="353" t="s">
        <v>1209</v>
      </c>
      <c r="H262" s="269"/>
      <c r="I262" s="269"/>
      <c r="J262" s="269"/>
      <c r="K262" s="269"/>
      <c r="L262" s="269"/>
      <c r="M262" s="270"/>
      <c r="N262" s="250"/>
      <c r="O262" s="250"/>
      <c r="P262" s="250"/>
      <c r="Q262" s="250"/>
      <c r="R262" s="250"/>
      <c r="S262" s="250"/>
    </row>
    <row r="263" spans="1:19" s="250" customFormat="1" ht="12.6" customHeight="1" collapsed="1" x14ac:dyDescent="0.25">
      <c r="A263" s="446" t="s">
        <v>8</v>
      </c>
      <c r="B263" s="268" t="s">
        <v>24</v>
      </c>
      <c r="C263" s="465" t="s">
        <v>1210</v>
      </c>
      <c r="D263" s="460" t="s">
        <v>808</v>
      </c>
      <c r="E263" s="460" t="s">
        <v>551</v>
      </c>
      <c r="F263" s="471" t="s">
        <v>1211</v>
      </c>
      <c r="H263" s="269"/>
      <c r="I263" s="269"/>
      <c r="J263" s="269"/>
      <c r="K263" s="269"/>
      <c r="L263" s="269"/>
      <c r="M263" s="270"/>
    </row>
    <row r="264" spans="1:19" s="250" customFormat="1" ht="12.6" customHeight="1" x14ac:dyDescent="0.25">
      <c r="A264" s="451"/>
      <c r="B264" s="271" t="s">
        <v>25</v>
      </c>
      <c r="C264" s="467" t="s">
        <v>1212</v>
      </c>
      <c r="D264" s="468" t="s">
        <v>1050</v>
      </c>
      <c r="E264" s="468" t="s">
        <v>553</v>
      </c>
      <c r="F264" s="474" t="s">
        <v>1213</v>
      </c>
      <c r="H264" s="269"/>
      <c r="I264" s="269"/>
      <c r="J264" s="269"/>
      <c r="K264" s="269"/>
      <c r="L264" s="269"/>
      <c r="M264" s="270"/>
    </row>
    <row r="265" spans="1:19" s="250" customFormat="1" ht="12.6" customHeight="1" x14ac:dyDescent="0.25">
      <c r="A265" s="451"/>
      <c r="B265" s="271" t="s">
        <v>26</v>
      </c>
      <c r="C265" s="467" t="s">
        <v>1214</v>
      </c>
      <c r="D265" s="468" t="s">
        <v>918</v>
      </c>
      <c r="E265" s="468" t="s">
        <v>554</v>
      </c>
      <c r="F265" s="474" t="s">
        <v>1215</v>
      </c>
      <c r="H265" s="269"/>
      <c r="I265" s="269"/>
      <c r="J265" s="269"/>
      <c r="K265" s="269"/>
      <c r="L265" s="269"/>
      <c r="M265" s="270"/>
    </row>
    <row r="266" spans="1:19" s="250" customFormat="1" ht="12.6" customHeight="1" x14ac:dyDescent="0.25">
      <c r="A266" s="451"/>
      <c r="B266" s="271" t="s">
        <v>112</v>
      </c>
      <c r="C266" s="467" t="s">
        <v>1216</v>
      </c>
      <c r="D266" s="468" t="s">
        <v>689</v>
      </c>
      <c r="E266" s="468" t="s">
        <v>555</v>
      </c>
      <c r="F266" s="474" t="s">
        <v>1217</v>
      </c>
      <c r="H266" s="269"/>
      <c r="I266" s="269"/>
      <c r="J266" s="269"/>
      <c r="K266" s="269"/>
      <c r="L266" s="269"/>
      <c r="M266" s="270"/>
    </row>
    <row r="267" spans="1:19" s="250" customFormat="1" ht="12.6" customHeight="1" x14ac:dyDescent="0.25">
      <c r="A267" s="451"/>
      <c r="B267" s="271" t="s">
        <v>113</v>
      </c>
      <c r="C267" s="467" t="s">
        <v>1218</v>
      </c>
      <c r="D267" s="468" t="s">
        <v>1219</v>
      </c>
      <c r="E267" s="468" t="s">
        <v>556</v>
      </c>
      <c r="F267" s="474" t="s">
        <v>1220</v>
      </c>
      <c r="H267" s="269"/>
      <c r="I267" s="269"/>
      <c r="J267" s="269"/>
      <c r="K267" s="269"/>
      <c r="L267" s="269"/>
      <c r="M267" s="270"/>
    </row>
    <row r="268" spans="1:19" s="276" customFormat="1" ht="12.6" customHeight="1" x14ac:dyDescent="0.25">
      <c r="A268" s="45" t="s">
        <v>72</v>
      </c>
      <c r="B268" s="272" t="s">
        <v>24</v>
      </c>
      <c r="C268" s="273" t="s">
        <v>784</v>
      </c>
      <c r="D268" s="274" t="s">
        <v>455</v>
      </c>
      <c r="E268" s="274" t="s">
        <v>217</v>
      </c>
      <c r="F268" s="352" t="s">
        <v>1094</v>
      </c>
      <c r="H268" s="269"/>
      <c r="I268" s="269"/>
      <c r="J268" s="269"/>
      <c r="K268" s="269"/>
      <c r="L268" s="269"/>
      <c r="M268" s="270"/>
      <c r="N268" s="250"/>
      <c r="O268" s="250"/>
      <c r="P268" s="250"/>
      <c r="Q268" s="250"/>
      <c r="R268" s="250"/>
      <c r="S268" s="250"/>
    </row>
    <row r="269" spans="1:19" s="276" customFormat="1" ht="12.6" customHeight="1" x14ac:dyDescent="0.25">
      <c r="A269" s="48"/>
      <c r="B269" s="277" t="s">
        <v>25</v>
      </c>
      <c r="C269" s="278" t="s">
        <v>1221</v>
      </c>
      <c r="D269" s="279" t="s">
        <v>309</v>
      </c>
      <c r="E269" s="279" t="s">
        <v>557</v>
      </c>
      <c r="F269" s="353" t="s">
        <v>1222</v>
      </c>
      <c r="H269" s="269"/>
      <c r="I269" s="269"/>
      <c r="J269" s="269"/>
      <c r="K269" s="269"/>
      <c r="L269" s="269"/>
      <c r="M269" s="270"/>
      <c r="N269" s="250"/>
      <c r="O269" s="250"/>
      <c r="P269" s="250"/>
      <c r="Q269" s="250"/>
      <c r="R269" s="250"/>
      <c r="S269" s="250"/>
    </row>
    <row r="270" spans="1:19" s="276" customFormat="1" ht="12.6" customHeight="1" x14ac:dyDescent="0.25">
      <c r="A270" s="48"/>
      <c r="B270" s="277" t="s">
        <v>26</v>
      </c>
      <c r="C270" s="278" t="s">
        <v>1222</v>
      </c>
      <c r="D270" s="279" t="s">
        <v>457</v>
      </c>
      <c r="E270" s="279" t="s">
        <v>558</v>
      </c>
      <c r="F270" s="353" t="s">
        <v>1195</v>
      </c>
      <c r="H270" s="269"/>
      <c r="I270" s="269"/>
      <c r="J270" s="269"/>
      <c r="K270" s="269"/>
      <c r="L270" s="269"/>
      <c r="M270" s="270"/>
      <c r="N270" s="250"/>
      <c r="O270" s="250"/>
      <c r="P270" s="250"/>
      <c r="Q270" s="250"/>
      <c r="R270" s="250"/>
      <c r="S270" s="250"/>
    </row>
    <row r="271" spans="1:19" s="276" customFormat="1" ht="12.6" customHeight="1" x14ac:dyDescent="0.25">
      <c r="A271" s="48"/>
      <c r="B271" s="277" t="s">
        <v>112</v>
      </c>
      <c r="C271" s="278" t="s">
        <v>1094</v>
      </c>
      <c r="D271" s="279" t="s">
        <v>632</v>
      </c>
      <c r="E271" s="279" t="s">
        <v>390</v>
      </c>
      <c r="F271" s="353" t="s">
        <v>1223</v>
      </c>
      <c r="H271" s="269"/>
      <c r="I271" s="269"/>
      <c r="J271" s="269"/>
      <c r="K271" s="269"/>
      <c r="L271" s="269"/>
      <c r="M271" s="270"/>
      <c r="N271" s="250"/>
      <c r="O271" s="250"/>
      <c r="P271" s="250"/>
      <c r="Q271" s="250"/>
      <c r="R271" s="250"/>
      <c r="S271" s="250"/>
    </row>
    <row r="272" spans="1:19" s="276" customFormat="1" ht="12.6" customHeight="1" x14ac:dyDescent="0.25">
      <c r="A272" s="48"/>
      <c r="B272" s="277" t="s">
        <v>113</v>
      </c>
      <c r="C272" s="278" t="s">
        <v>1190</v>
      </c>
      <c r="D272" s="279" t="s">
        <v>457</v>
      </c>
      <c r="E272" s="279" t="s">
        <v>455</v>
      </c>
      <c r="F272" s="353" t="s">
        <v>1224</v>
      </c>
      <c r="H272" s="269"/>
      <c r="I272" s="269"/>
      <c r="J272" s="269"/>
      <c r="K272" s="269"/>
      <c r="L272" s="269"/>
      <c r="M272" s="270"/>
      <c r="N272" s="250"/>
      <c r="O272" s="250"/>
      <c r="P272" s="250"/>
      <c r="Q272" s="250"/>
      <c r="R272" s="250"/>
      <c r="S272" s="250"/>
    </row>
    <row r="273" spans="1:19" s="276" customFormat="1" ht="12.6" customHeight="1" x14ac:dyDescent="0.25">
      <c r="A273" s="45" t="s">
        <v>73</v>
      </c>
      <c r="B273" s="272" t="s">
        <v>24</v>
      </c>
      <c r="C273" s="273" t="s">
        <v>923</v>
      </c>
      <c r="D273" s="274" t="s">
        <v>209</v>
      </c>
      <c r="E273" s="274" t="s">
        <v>539</v>
      </c>
      <c r="F273" s="352" t="s">
        <v>1225</v>
      </c>
      <c r="H273" s="269"/>
      <c r="I273" s="269"/>
      <c r="J273" s="269"/>
      <c r="K273" s="269"/>
      <c r="L273" s="269"/>
      <c r="M273" s="270"/>
      <c r="N273" s="250"/>
      <c r="O273" s="250"/>
      <c r="P273" s="250"/>
      <c r="Q273" s="250"/>
      <c r="R273" s="250"/>
      <c r="S273" s="250"/>
    </row>
    <row r="274" spans="1:19" s="276" customFormat="1" ht="12.6" customHeight="1" x14ac:dyDescent="0.25">
      <c r="A274" s="48"/>
      <c r="B274" s="277" t="s">
        <v>25</v>
      </c>
      <c r="C274" s="278" t="s">
        <v>786</v>
      </c>
      <c r="D274" s="279" t="s">
        <v>576</v>
      </c>
      <c r="E274" s="279" t="s">
        <v>560</v>
      </c>
      <c r="F274" s="353" t="s">
        <v>482</v>
      </c>
      <c r="H274" s="269"/>
      <c r="I274" s="269"/>
      <c r="J274" s="269"/>
      <c r="K274" s="269"/>
      <c r="L274" s="269"/>
      <c r="M274" s="270"/>
      <c r="N274" s="250"/>
      <c r="O274" s="250"/>
      <c r="P274" s="250"/>
      <c r="Q274" s="250"/>
      <c r="R274" s="250"/>
      <c r="S274" s="250"/>
    </row>
    <row r="275" spans="1:19" s="276" customFormat="1" ht="12.6" customHeight="1" x14ac:dyDescent="0.25">
      <c r="A275" s="48"/>
      <c r="B275" s="277" t="s">
        <v>26</v>
      </c>
      <c r="C275" s="278" t="s">
        <v>482</v>
      </c>
      <c r="D275" s="279" t="s">
        <v>591</v>
      </c>
      <c r="E275" s="279" t="s">
        <v>356</v>
      </c>
      <c r="F275" s="353" t="s">
        <v>400</v>
      </c>
      <c r="H275" s="269"/>
      <c r="I275" s="269"/>
      <c r="J275" s="269"/>
      <c r="K275" s="269"/>
      <c r="L275" s="269"/>
      <c r="M275" s="270"/>
      <c r="N275" s="250"/>
      <c r="O275" s="250"/>
      <c r="P275" s="250"/>
      <c r="Q275" s="250"/>
      <c r="R275" s="250"/>
      <c r="S275" s="250"/>
    </row>
    <row r="276" spans="1:19" s="276" customFormat="1" ht="12.6" customHeight="1" x14ac:dyDescent="0.25">
      <c r="A276" s="48"/>
      <c r="B276" s="277" t="s">
        <v>112</v>
      </c>
      <c r="C276" s="278" t="s">
        <v>1086</v>
      </c>
      <c r="D276" s="279" t="s">
        <v>715</v>
      </c>
      <c r="E276" s="279" t="s">
        <v>562</v>
      </c>
      <c r="F276" s="353" t="s">
        <v>388</v>
      </c>
      <c r="H276" s="269"/>
      <c r="I276" s="269"/>
      <c r="J276" s="269"/>
      <c r="K276" s="269"/>
      <c r="L276" s="269"/>
      <c r="M276" s="270"/>
      <c r="N276" s="250"/>
      <c r="O276" s="250"/>
      <c r="P276" s="250"/>
      <c r="Q276" s="250"/>
      <c r="R276" s="250"/>
      <c r="S276" s="250"/>
    </row>
    <row r="277" spans="1:19" s="276" customFormat="1" ht="12.6" customHeight="1" x14ac:dyDescent="0.25">
      <c r="A277" s="48"/>
      <c r="B277" s="277" t="s">
        <v>113</v>
      </c>
      <c r="C277" s="278" t="s">
        <v>295</v>
      </c>
      <c r="D277" s="279" t="s">
        <v>715</v>
      </c>
      <c r="E277" s="279" t="s">
        <v>564</v>
      </c>
      <c r="F277" s="353" t="s">
        <v>510</v>
      </c>
      <c r="H277" s="269"/>
      <c r="I277" s="269"/>
      <c r="J277" s="269"/>
      <c r="K277" s="269"/>
      <c r="L277" s="269"/>
      <c r="M277" s="270"/>
      <c r="N277" s="250"/>
      <c r="O277" s="250"/>
      <c r="P277" s="250"/>
      <c r="Q277" s="250"/>
      <c r="R277" s="250"/>
      <c r="S277" s="250"/>
    </row>
    <row r="278" spans="1:19" s="276" customFormat="1" ht="12.6" customHeight="1" x14ac:dyDescent="0.25">
      <c r="A278" s="45" t="s">
        <v>74</v>
      </c>
      <c r="B278" s="272" t="s">
        <v>24</v>
      </c>
      <c r="C278" s="273" t="s">
        <v>774</v>
      </c>
      <c r="D278" s="274" t="s">
        <v>1226</v>
      </c>
      <c r="E278" s="274" t="s">
        <v>560</v>
      </c>
      <c r="F278" s="352" t="s">
        <v>1227</v>
      </c>
      <c r="H278" s="269"/>
      <c r="I278" s="269"/>
      <c r="J278" s="269"/>
      <c r="K278" s="269"/>
      <c r="L278" s="269"/>
      <c r="M278" s="270"/>
      <c r="N278" s="250"/>
      <c r="O278" s="250"/>
      <c r="P278" s="250"/>
      <c r="Q278" s="250"/>
      <c r="R278" s="250"/>
      <c r="S278" s="250"/>
    </row>
    <row r="279" spans="1:19" s="276" customFormat="1" ht="12.6" customHeight="1" x14ac:dyDescent="0.25">
      <c r="A279" s="48"/>
      <c r="B279" s="277" t="s">
        <v>25</v>
      </c>
      <c r="C279" s="278" t="s">
        <v>1227</v>
      </c>
      <c r="D279" s="279" t="s">
        <v>1010</v>
      </c>
      <c r="E279" s="279" t="s">
        <v>565</v>
      </c>
      <c r="F279" s="353" t="s">
        <v>1228</v>
      </c>
      <c r="H279" s="269"/>
      <c r="I279" s="269"/>
      <c r="J279" s="269"/>
      <c r="K279" s="269"/>
      <c r="L279" s="269"/>
      <c r="M279" s="270"/>
      <c r="N279" s="250"/>
      <c r="O279" s="250"/>
      <c r="P279" s="250"/>
      <c r="Q279" s="250"/>
      <c r="R279" s="250"/>
      <c r="S279" s="250"/>
    </row>
    <row r="280" spans="1:19" s="276" customFormat="1" ht="12.6" customHeight="1" x14ac:dyDescent="0.25">
      <c r="A280" s="48"/>
      <c r="B280" s="277" t="s">
        <v>26</v>
      </c>
      <c r="C280" s="278" t="s">
        <v>793</v>
      </c>
      <c r="D280" s="279" t="s">
        <v>213</v>
      </c>
      <c r="E280" s="279" t="s">
        <v>346</v>
      </c>
      <c r="F280" s="353" t="s">
        <v>811</v>
      </c>
      <c r="H280" s="269"/>
      <c r="I280" s="269"/>
      <c r="J280" s="269"/>
      <c r="K280" s="269"/>
      <c r="L280" s="269"/>
      <c r="M280" s="270"/>
      <c r="N280" s="250"/>
      <c r="O280" s="250"/>
      <c r="P280" s="250"/>
      <c r="Q280" s="250"/>
      <c r="R280" s="250"/>
      <c r="S280" s="250"/>
    </row>
    <row r="281" spans="1:19" s="276" customFormat="1" ht="12.6" customHeight="1" x14ac:dyDescent="0.25">
      <c r="A281" s="48"/>
      <c r="B281" s="277" t="s">
        <v>112</v>
      </c>
      <c r="C281" s="278" t="s">
        <v>924</v>
      </c>
      <c r="D281" s="279" t="s">
        <v>568</v>
      </c>
      <c r="E281" s="279" t="s">
        <v>213</v>
      </c>
      <c r="F281" s="353" t="s">
        <v>777</v>
      </c>
      <c r="H281" s="269"/>
      <c r="I281" s="269"/>
      <c r="J281" s="269"/>
      <c r="K281" s="269"/>
      <c r="L281" s="269"/>
      <c r="M281" s="270"/>
      <c r="N281" s="250"/>
      <c r="O281" s="250"/>
      <c r="P281" s="250"/>
      <c r="Q281" s="250"/>
      <c r="R281" s="250"/>
      <c r="S281" s="250"/>
    </row>
    <row r="282" spans="1:19" s="276" customFormat="1" ht="12.6" customHeight="1" x14ac:dyDescent="0.25">
      <c r="A282" s="48"/>
      <c r="B282" s="277" t="s">
        <v>113</v>
      </c>
      <c r="C282" s="278" t="s">
        <v>1184</v>
      </c>
      <c r="D282" s="279" t="s">
        <v>598</v>
      </c>
      <c r="E282" s="279" t="s">
        <v>213</v>
      </c>
      <c r="F282" s="353" t="s">
        <v>410</v>
      </c>
      <c r="H282" s="269"/>
      <c r="I282" s="269"/>
      <c r="J282" s="269"/>
      <c r="K282" s="269"/>
      <c r="L282" s="269"/>
      <c r="M282" s="270"/>
      <c r="N282" s="250"/>
      <c r="O282" s="250"/>
      <c r="P282" s="250"/>
      <c r="Q282" s="250"/>
      <c r="R282" s="250"/>
      <c r="S282" s="250"/>
    </row>
    <row r="283" spans="1:19" s="276" customFormat="1" ht="12.6" customHeight="1" x14ac:dyDescent="0.25">
      <c r="A283" s="45" t="s">
        <v>75</v>
      </c>
      <c r="B283" s="272" t="s">
        <v>24</v>
      </c>
      <c r="C283" s="273" t="s">
        <v>493</v>
      </c>
      <c r="D283" s="274" t="s">
        <v>560</v>
      </c>
      <c r="E283" s="274" t="s">
        <v>211</v>
      </c>
      <c r="F283" s="352" t="s">
        <v>768</v>
      </c>
      <c r="H283" s="269"/>
      <c r="I283" s="269"/>
      <c r="J283" s="269"/>
      <c r="K283" s="269"/>
      <c r="L283" s="269"/>
      <c r="M283" s="270"/>
      <c r="N283" s="250"/>
      <c r="O283" s="250"/>
      <c r="P283" s="250"/>
      <c r="Q283" s="250"/>
      <c r="R283" s="250"/>
      <c r="S283" s="250"/>
    </row>
    <row r="284" spans="1:19" s="276" customFormat="1" ht="12.6" customHeight="1" x14ac:dyDescent="0.25">
      <c r="A284" s="48"/>
      <c r="B284" s="277" t="s">
        <v>25</v>
      </c>
      <c r="C284" s="278" t="s">
        <v>768</v>
      </c>
      <c r="D284" s="279" t="s">
        <v>569</v>
      </c>
      <c r="E284" s="279" t="s">
        <v>568</v>
      </c>
      <c r="F284" s="353" t="s">
        <v>306</v>
      </c>
      <c r="H284" s="269"/>
      <c r="I284" s="269"/>
      <c r="J284" s="269"/>
      <c r="K284" s="269"/>
      <c r="L284" s="269"/>
      <c r="M284" s="270"/>
      <c r="N284" s="250"/>
      <c r="O284" s="250"/>
      <c r="P284" s="250"/>
      <c r="Q284" s="250"/>
      <c r="R284" s="250"/>
      <c r="S284" s="250"/>
    </row>
    <row r="285" spans="1:19" s="276" customFormat="1" ht="12.6" customHeight="1" x14ac:dyDescent="0.25">
      <c r="A285" s="48"/>
      <c r="B285" s="277" t="s">
        <v>26</v>
      </c>
      <c r="C285" s="278" t="s">
        <v>456</v>
      </c>
      <c r="D285" s="279" t="s">
        <v>349</v>
      </c>
      <c r="E285" s="279" t="s">
        <v>569</v>
      </c>
      <c r="F285" s="353" t="s">
        <v>1229</v>
      </c>
      <c r="H285" s="269"/>
      <c r="I285" s="269"/>
      <c r="J285" s="269"/>
      <c r="K285" s="269"/>
      <c r="L285" s="269"/>
      <c r="M285" s="270"/>
      <c r="N285" s="250"/>
      <c r="O285" s="250"/>
      <c r="P285" s="250"/>
      <c r="Q285" s="250"/>
      <c r="R285" s="250"/>
      <c r="S285" s="250"/>
    </row>
    <row r="286" spans="1:19" s="276" customFormat="1" ht="12.6" customHeight="1" x14ac:dyDescent="0.25">
      <c r="A286" s="48"/>
      <c r="B286" s="277" t="s">
        <v>112</v>
      </c>
      <c r="C286" s="278" t="s">
        <v>371</v>
      </c>
      <c r="D286" s="279" t="s">
        <v>1225</v>
      </c>
      <c r="E286" s="279" t="s">
        <v>420</v>
      </c>
      <c r="F286" s="353" t="s">
        <v>1230</v>
      </c>
      <c r="H286" s="269"/>
      <c r="I286" s="269"/>
      <c r="J286" s="269"/>
      <c r="K286" s="269"/>
      <c r="L286" s="269"/>
      <c r="M286" s="270"/>
      <c r="N286" s="250"/>
      <c r="O286" s="250"/>
      <c r="P286" s="250"/>
      <c r="Q286" s="250"/>
      <c r="R286" s="250"/>
      <c r="S286" s="250"/>
    </row>
    <row r="287" spans="1:19" s="276" customFormat="1" ht="12.6" customHeight="1" x14ac:dyDescent="0.25">
      <c r="A287" s="48"/>
      <c r="B287" s="277" t="s">
        <v>113</v>
      </c>
      <c r="C287" s="278" t="s">
        <v>1231</v>
      </c>
      <c r="D287" s="279" t="s">
        <v>382</v>
      </c>
      <c r="E287" s="279" t="s">
        <v>223</v>
      </c>
      <c r="F287" s="353" t="s">
        <v>1232</v>
      </c>
      <c r="H287" s="269"/>
      <c r="I287" s="269"/>
      <c r="J287" s="269"/>
      <c r="K287" s="269"/>
      <c r="L287" s="269"/>
      <c r="M287" s="270"/>
      <c r="N287" s="250"/>
      <c r="O287" s="250"/>
      <c r="P287" s="250"/>
      <c r="Q287" s="250"/>
      <c r="R287" s="250"/>
      <c r="S287" s="250"/>
    </row>
    <row r="288" spans="1:19" s="276" customFormat="1" ht="12.6" customHeight="1" x14ac:dyDescent="0.25">
      <c r="A288" s="45" t="s">
        <v>76</v>
      </c>
      <c r="B288" s="272" t="s">
        <v>24</v>
      </c>
      <c r="C288" s="273" t="s">
        <v>1225</v>
      </c>
      <c r="D288" s="274" t="s">
        <v>611</v>
      </c>
      <c r="E288" s="274" t="s">
        <v>573</v>
      </c>
      <c r="F288" s="352" t="s">
        <v>1137</v>
      </c>
      <c r="H288" s="269"/>
      <c r="I288" s="269"/>
      <c r="J288" s="269"/>
      <c r="K288" s="269"/>
      <c r="L288" s="269"/>
      <c r="M288" s="270"/>
      <c r="N288" s="250"/>
      <c r="O288" s="250"/>
      <c r="P288" s="250"/>
      <c r="Q288" s="250"/>
      <c r="R288" s="250"/>
      <c r="S288" s="250"/>
    </row>
    <row r="289" spans="1:19" s="276" customFormat="1" ht="12.6" customHeight="1" x14ac:dyDescent="0.25">
      <c r="A289" s="48"/>
      <c r="B289" s="277" t="s">
        <v>25</v>
      </c>
      <c r="C289" s="278" t="s">
        <v>1137</v>
      </c>
      <c r="D289" s="279" t="s">
        <v>611</v>
      </c>
      <c r="E289" s="279" t="s">
        <v>536</v>
      </c>
      <c r="F289" s="353" t="s">
        <v>545</v>
      </c>
      <c r="H289" s="269"/>
      <c r="I289" s="269"/>
      <c r="J289" s="269"/>
      <c r="K289" s="269"/>
      <c r="L289" s="269"/>
      <c r="M289" s="270"/>
      <c r="N289" s="250"/>
      <c r="O289" s="250"/>
      <c r="P289" s="250"/>
      <c r="Q289" s="250"/>
      <c r="R289" s="250"/>
      <c r="S289" s="250"/>
    </row>
    <row r="290" spans="1:19" s="276" customFormat="1" ht="12.6" customHeight="1" x14ac:dyDescent="0.25">
      <c r="A290" s="48"/>
      <c r="B290" s="277" t="s">
        <v>26</v>
      </c>
      <c r="C290" s="278" t="s">
        <v>545</v>
      </c>
      <c r="D290" s="279" t="s">
        <v>562</v>
      </c>
      <c r="E290" s="279" t="s">
        <v>575</v>
      </c>
      <c r="F290" s="353" t="s">
        <v>320</v>
      </c>
      <c r="H290" s="269"/>
      <c r="I290" s="269"/>
      <c r="J290" s="269"/>
      <c r="K290" s="269"/>
      <c r="L290" s="269"/>
      <c r="M290" s="270"/>
      <c r="N290" s="250"/>
      <c r="O290" s="250"/>
      <c r="P290" s="250"/>
      <c r="Q290" s="250"/>
      <c r="R290" s="250"/>
      <c r="S290" s="250"/>
    </row>
    <row r="291" spans="1:19" s="276" customFormat="1" ht="12.6" customHeight="1" x14ac:dyDescent="0.25">
      <c r="A291" s="48"/>
      <c r="B291" s="277" t="s">
        <v>112</v>
      </c>
      <c r="C291" s="278" t="s">
        <v>320</v>
      </c>
      <c r="D291" s="279" t="s">
        <v>637</v>
      </c>
      <c r="E291" s="279" t="s">
        <v>576</v>
      </c>
      <c r="F291" s="353" t="s">
        <v>195</v>
      </c>
      <c r="H291" s="269"/>
      <c r="I291" s="269"/>
      <c r="J291" s="269"/>
      <c r="K291" s="269"/>
      <c r="L291" s="269"/>
      <c r="M291" s="270"/>
      <c r="N291" s="250"/>
      <c r="O291" s="250"/>
      <c r="P291" s="250"/>
      <c r="Q291" s="250"/>
      <c r="R291" s="250"/>
      <c r="S291" s="250"/>
    </row>
    <row r="292" spans="1:19" s="276" customFormat="1" ht="12.6" customHeight="1" x14ac:dyDescent="0.25">
      <c r="A292" s="48"/>
      <c r="B292" s="277" t="s">
        <v>113</v>
      </c>
      <c r="C292" s="278" t="s">
        <v>309</v>
      </c>
      <c r="D292" s="279" t="s">
        <v>207</v>
      </c>
      <c r="E292" s="279" t="s">
        <v>578</v>
      </c>
      <c r="F292" s="353" t="s">
        <v>557</v>
      </c>
      <c r="H292" s="269"/>
      <c r="I292" s="269"/>
      <c r="J292" s="269"/>
      <c r="K292" s="269"/>
      <c r="L292" s="269"/>
      <c r="M292" s="270"/>
      <c r="N292" s="250"/>
      <c r="O292" s="250"/>
      <c r="P292" s="250"/>
      <c r="Q292" s="250"/>
      <c r="R292" s="250"/>
      <c r="S292" s="250"/>
    </row>
    <row r="293" spans="1:19" s="276" customFormat="1" ht="12.6" customHeight="1" x14ac:dyDescent="0.25">
      <c r="A293" s="45" t="s">
        <v>77</v>
      </c>
      <c r="B293" s="272" t="s">
        <v>24</v>
      </c>
      <c r="C293" s="273" t="s">
        <v>888</v>
      </c>
      <c r="D293" s="274" t="s">
        <v>715</v>
      </c>
      <c r="E293" s="274" t="s">
        <v>579</v>
      </c>
      <c r="F293" s="352" t="s">
        <v>1233</v>
      </c>
      <c r="H293" s="269"/>
      <c r="I293" s="269"/>
      <c r="J293" s="269"/>
      <c r="K293" s="269"/>
      <c r="L293" s="269"/>
      <c r="M293" s="270"/>
      <c r="N293" s="250"/>
      <c r="O293" s="250"/>
      <c r="P293" s="250"/>
      <c r="Q293" s="250"/>
      <c r="R293" s="250"/>
      <c r="S293" s="250"/>
    </row>
    <row r="294" spans="1:19" s="276" customFormat="1" ht="12.6" customHeight="1" x14ac:dyDescent="0.25">
      <c r="A294" s="48"/>
      <c r="B294" s="277" t="s">
        <v>25</v>
      </c>
      <c r="C294" s="278" t="s">
        <v>1017</v>
      </c>
      <c r="D294" s="279" t="s">
        <v>209</v>
      </c>
      <c r="E294" s="279" t="s">
        <v>576</v>
      </c>
      <c r="F294" s="353" t="s">
        <v>1227</v>
      </c>
      <c r="H294" s="269"/>
      <c r="I294" s="269"/>
      <c r="J294" s="269"/>
      <c r="K294" s="269"/>
      <c r="L294" s="269"/>
      <c r="M294" s="270"/>
      <c r="N294" s="250"/>
      <c r="O294" s="250"/>
      <c r="P294" s="250"/>
      <c r="Q294" s="250"/>
      <c r="R294" s="250"/>
      <c r="S294" s="250"/>
    </row>
    <row r="295" spans="1:19" s="276" customFormat="1" ht="12.6" customHeight="1" x14ac:dyDescent="0.25">
      <c r="A295" s="48"/>
      <c r="B295" s="277" t="s">
        <v>26</v>
      </c>
      <c r="C295" s="278" t="s">
        <v>1234</v>
      </c>
      <c r="D295" s="279" t="s">
        <v>635</v>
      </c>
      <c r="E295" s="279" t="s">
        <v>560</v>
      </c>
      <c r="F295" s="353" t="s">
        <v>1235</v>
      </c>
      <c r="H295" s="269"/>
      <c r="I295" s="269"/>
      <c r="J295" s="269"/>
      <c r="K295" s="269"/>
      <c r="L295" s="269"/>
      <c r="M295" s="270"/>
      <c r="N295" s="250"/>
      <c r="O295" s="250"/>
      <c r="P295" s="250"/>
      <c r="Q295" s="250"/>
      <c r="R295" s="250"/>
      <c r="S295" s="250"/>
    </row>
    <row r="296" spans="1:19" s="276" customFormat="1" ht="12.6" customHeight="1" x14ac:dyDescent="0.25">
      <c r="A296" s="48"/>
      <c r="B296" s="277" t="s">
        <v>112</v>
      </c>
      <c r="C296" s="278" t="s">
        <v>1236</v>
      </c>
      <c r="D296" s="279" t="s">
        <v>568</v>
      </c>
      <c r="E296" s="279" t="s">
        <v>211</v>
      </c>
      <c r="F296" s="353" t="s">
        <v>1237</v>
      </c>
      <c r="H296" s="269"/>
      <c r="I296" s="269"/>
      <c r="J296" s="269"/>
      <c r="K296" s="269"/>
      <c r="L296" s="269"/>
      <c r="M296" s="270"/>
      <c r="N296" s="250"/>
      <c r="O296" s="250"/>
      <c r="P296" s="250"/>
      <c r="Q296" s="250"/>
      <c r="R296" s="250"/>
      <c r="S296" s="250"/>
    </row>
    <row r="297" spans="1:19" s="276" customFormat="1" ht="12.6" customHeight="1" x14ac:dyDescent="0.25">
      <c r="A297" s="48"/>
      <c r="B297" s="277" t="s">
        <v>113</v>
      </c>
      <c r="C297" s="278" t="s">
        <v>1228</v>
      </c>
      <c r="D297" s="279" t="s">
        <v>564</v>
      </c>
      <c r="E297" s="279" t="s">
        <v>223</v>
      </c>
      <c r="F297" s="353" t="s">
        <v>1238</v>
      </c>
      <c r="H297" s="269"/>
      <c r="I297" s="269"/>
      <c r="J297" s="269"/>
      <c r="K297" s="269"/>
      <c r="L297" s="269"/>
      <c r="M297" s="270"/>
      <c r="N297" s="250"/>
      <c r="O297" s="250"/>
      <c r="P297" s="250"/>
      <c r="Q297" s="250"/>
      <c r="R297" s="250"/>
      <c r="S297" s="250"/>
    </row>
    <row r="298" spans="1:19" s="276" customFormat="1" ht="12.6" customHeight="1" x14ac:dyDescent="0.25">
      <c r="A298" s="45" t="s">
        <v>78</v>
      </c>
      <c r="B298" s="272" t="s">
        <v>24</v>
      </c>
      <c r="C298" s="273" t="s">
        <v>599</v>
      </c>
      <c r="D298" s="274" t="s">
        <v>581</v>
      </c>
      <c r="E298" s="274" t="s">
        <v>186</v>
      </c>
      <c r="F298" s="352" t="s">
        <v>322</v>
      </c>
      <c r="H298" s="269"/>
      <c r="I298" s="269"/>
      <c r="J298" s="269"/>
      <c r="K298" s="269"/>
      <c r="L298" s="269"/>
      <c r="M298" s="270"/>
      <c r="N298" s="250"/>
      <c r="O298" s="250"/>
      <c r="P298" s="250"/>
      <c r="Q298" s="250"/>
      <c r="R298" s="250"/>
      <c r="S298" s="250"/>
    </row>
    <row r="299" spans="1:19" s="276" customFormat="1" ht="12.6" customHeight="1" x14ac:dyDescent="0.25">
      <c r="A299" s="48"/>
      <c r="B299" s="277" t="s">
        <v>25</v>
      </c>
      <c r="C299" s="278" t="s">
        <v>505</v>
      </c>
      <c r="D299" s="279" t="s">
        <v>190</v>
      </c>
      <c r="E299" s="279" t="s">
        <v>580</v>
      </c>
      <c r="F299" s="353" t="s">
        <v>227</v>
      </c>
      <c r="H299" s="269"/>
      <c r="I299" s="269"/>
      <c r="J299" s="269"/>
      <c r="K299" s="269"/>
      <c r="L299" s="269"/>
      <c r="M299" s="270"/>
      <c r="N299" s="250"/>
      <c r="O299" s="250"/>
      <c r="P299" s="250"/>
      <c r="Q299" s="250"/>
      <c r="R299" s="250"/>
      <c r="S299" s="250"/>
    </row>
    <row r="300" spans="1:19" s="276" customFormat="1" ht="12.6" customHeight="1" x14ac:dyDescent="0.25">
      <c r="A300" s="48"/>
      <c r="B300" s="277" t="s">
        <v>26</v>
      </c>
      <c r="C300" s="278" t="s">
        <v>381</v>
      </c>
      <c r="D300" s="279" t="s">
        <v>696</v>
      </c>
      <c r="E300" s="279" t="s">
        <v>186</v>
      </c>
      <c r="F300" s="353" t="s">
        <v>322</v>
      </c>
      <c r="H300" s="269"/>
      <c r="I300" s="269"/>
      <c r="J300" s="269"/>
      <c r="K300" s="269"/>
      <c r="L300" s="269"/>
      <c r="M300" s="270"/>
      <c r="N300" s="250"/>
      <c r="O300" s="250"/>
      <c r="P300" s="250"/>
      <c r="Q300" s="250"/>
      <c r="R300" s="250"/>
      <c r="S300" s="250"/>
    </row>
    <row r="301" spans="1:19" s="276" customFormat="1" ht="12.6" customHeight="1" x14ac:dyDescent="0.25">
      <c r="A301" s="48"/>
      <c r="B301" s="277" t="s">
        <v>112</v>
      </c>
      <c r="C301" s="278" t="s">
        <v>322</v>
      </c>
      <c r="D301" s="279" t="s">
        <v>358</v>
      </c>
      <c r="E301" s="279" t="s">
        <v>581</v>
      </c>
      <c r="F301" s="353" t="s">
        <v>1225</v>
      </c>
      <c r="H301" s="269"/>
      <c r="I301" s="269"/>
      <c r="J301" s="269"/>
      <c r="K301" s="269"/>
      <c r="L301" s="269"/>
      <c r="M301" s="270"/>
      <c r="N301" s="250"/>
      <c r="O301" s="250"/>
      <c r="P301" s="250"/>
      <c r="Q301" s="250"/>
      <c r="R301" s="250"/>
      <c r="S301" s="250"/>
    </row>
    <row r="302" spans="1:19" s="276" customFormat="1" ht="12.6" customHeight="1" x14ac:dyDescent="0.25">
      <c r="A302" s="48"/>
      <c r="B302" s="277" t="s">
        <v>113</v>
      </c>
      <c r="C302" s="278" t="s">
        <v>1225</v>
      </c>
      <c r="D302" s="279" t="s">
        <v>581</v>
      </c>
      <c r="E302" s="279" t="s">
        <v>533</v>
      </c>
      <c r="F302" s="353" t="s">
        <v>956</v>
      </c>
      <c r="H302" s="269"/>
      <c r="I302" s="269"/>
      <c r="J302" s="269"/>
      <c r="K302" s="269"/>
      <c r="L302" s="269"/>
      <c r="M302" s="270"/>
      <c r="N302" s="250"/>
      <c r="O302" s="250"/>
      <c r="P302" s="250"/>
      <c r="Q302" s="250"/>
      <c r="R302" s="250"/>
      <c r="S302" s="250"/>
    </row>
    <row r="303" spans="1:19" s="276" customFormat="1" ht="12.6" customHeight="1" x14ac:dyDescent="0.25">
      <c r="A303" s="45" t="s">
        <v>79</v>
      </c>
      <c r="B303" s="272" t="s">
        <v>24</v>
      </c>
      <c r="C303" s="273" t="s">
        <v>1239</v>
      </c>
      <c r="D303" s="274" t="s">
        <v>583</v>
      </c>
      <c r="E303" s="274" t="s">
        <v>186</v>
      </c>
      <c r="F303" s="352" t="s">
        <v>732</v>
      </c>
      <c r="H303" s="269"/>
      <c r="I303" s="269"/>
      <c r="J303" s="269"/>
      <c r="K303" s="269"/>
      <c r="L303" s="269"/>
      <c r="M303" s="270"/>
      <c r="N303" s="250"/>
      <c r="O303" s="250"/>
      <c r="P303" s="250"/>
      <c r="Q303" s="250"/>
      <c r="R303" s="250"/>
      <c r="S303" s="250"/>
    </row>
    <row r="304" spans="1:19" s="276" customFormat="1" ht="12.6" customHeight="1" x14ac:dyDescent="0.25">
      <c r="A304" s="48"/>
      <c r="B304" s="277" t="s">
        <v>25</v>
      </c>
      <c r="C304" s="278" t="s">
        <v>732</v>
      </c>
      <c r="D304" s="279" t="s">
        <v>708</v>
      </c>
      <c r="E304" s="279" t="s">
        <v>583</v>
      </c>
      <c r="F304" s="353" t="s">
        <v>591</v>
      </c>
      <c r="H304" s="269"/>
      <c r="I304" s="269"/>
      <c r="J304" s="269"/>
      <c r="K304" s="269"/>
      <c r="L304" s="269"/>
      <c r="M304" s="270"/>
      <c r="N304" s="250"/>
      <c r="O304" s="250"/>
      <c r="P304" s="250"/>
      <c r="Q304" s="250"/>
      <c r="R304" s="250"/>
      <c r="S304" s="250"/>
    </row>
    <row r="305" spans="1:19" s="276" customFormat="1" ht="12.6" customHeight="1" x14ac:dyDescent="0.25">
      <c r="A305" s="48"/>
      <c r="B305" s="277" t="s">
        <v>26</v>
      </c>
      <c r="C305" s="278" t="s">
        <v>591</v>
      </c>
      <c r="D305" s="279" t="s">
        <v>711</v>
      </c>
      <c r="E305" s="279" t="s">
        <v>585</v>
      </c>
      <c r="F305" s="353" t="s">
        <v>575</v>
      </c>
      <c r="H305" s="269"/>
      <c r="I305" s="269"/>
      <c r="J305" s="269"/>
      <c r="K305" s="269"/>
      <c r="L305" s="269"/>
      <c r="M305" s="270"/>
      <c r="N305" s="250"/>
      <c r="O305" s="250"/>
      <c r="P305" s="250"/>
      <c r="Q305" s="250"/>
      <c r="R305" s="250"/>
      <c r="S305" s="250"/>
    </row>
    <row r="306" spans="1:19" s="276" customFormat="1" ht="12.6" customHeight="1" x14ac:dyDescent="0.25">
      <c r="A306" s="48"/>
      <c r="B306" s="277" t="s">
        <v>112</v>
      </c>
      <c r="C306" s="278" t="s">
        <v>575</v>
      </c>
      <c r="D306" s="279" t="s">
        <v>1240</v>
      </c>
      <c r="E306" s="279" t="s">
        <v>587</v>
      </c>
      <c r="F306" s="353" t="s">
        <v>591</v>
      </c>
      <c r="H306" s="269"/>
      <c r="I306" s="269"/>
      <c r="J306" s="269"/>
      <c r="K306" s="269"/>
      <c r="L306" s="269"/>
      <c r="M306" s="270"/>
      <c r="N306" s="250"/>
      <c r="O306" s="250"/>
      <c r="P306" s="250"/>
      <c r="Q306" s="250"/>
      <c r="R306" s="250"/>
      <c r="S306" s="250"/>
    </row>
    <row r="307" spans="1:19" s="276" customFormat="1" ht="12.6" customHeight="1" x14ac:dyDescent="0.25">
      <c r="A307" s="48"/>
      <c r="B307" s="277" t="s">
        <v>113</v>
      </c>
      <c r="C307" s="278" t="s">
        <v>765</v>
      </c>
      <c r="D307" s="279" t="s">
        <v>585</v>
      </c>
      <c r="E307" s="279" t="s">
        <v>589</v>
      </c>
      <c r="F307" s="353" t="s">
        <v>612</v>
      </c>
      <c r="H307" s="269"/>
      <c r="I307" s="269"/>
      <c r="J307" s="269"/>
      <c r="K307" s="269"/>
      <c r="L307" s="269"/>
      <c r="M307" s="270"/>
      <c r="N307" s="250"/>
      <c r="O307" s="250"/>
      <c r="P307" s="250"/>
      <c r="Q307" s="250"/>
      <c r="R307" s="250"/>
      <c r="S307" s="250"/>
    </row>
    <row r="308" spans="1:19" s="276" customFormat="1" ht="12.6" customHeight="1" x14ac:dyDescent="0.25">
      <c r="A308" s="45" t="s">
        <v>80</v>
      </c>
      <c r="B308" s="272" t="s">
        <v>24</v>
      </c>
      <c r="C308" s="273" t="s">
        <v>1241</v>
      </c>
      <c r="D308" s="274" t="s">
        <v>576</v>
      </c>
      <c r="E308" s="274" t="s">
        <v>362</v>
      </c>
      <c r="F308" s="352" t="s">
        <v>976</v>
      </c>
      <c r="H308" s="269"/>
      <c r="I308" s="269"/>
      <c r="J308" s="269"/>
      <c r="K308" s="269"/>
      <c r="L308" s="269"/>
      <c r="M308" s="270"/>
      <c r="N308" s="250"/>
      <c r="O308" s="250"/>
      <c r="P308" s="250"/>
      <c r="Q308" s="250"/>
      <c r="R308" s="250"/>
      <c r="S308" s="250"/>
    </row>
    <row r="309" spans="1:19" s="276" customFormat="1" ht="12.6" customHeight="1" x14ac:dyDescent="0.25">
      <c r="A309" s="48"/>
      <c r="B309" s="277" t="s">
        <v>25</v>
      </c>
      <c r="C309" s="278" t="s">
        <v>1165</v>
      </c>
      <c r="D309" s="279" t="s">
        <v>569</v>
      </c>
      <c r="E309" s="279" t="s">
        <v>576</v>
      </c>
      <c r="F309" s="353" t="s">
        <v>1242</v>
      </c>
      <c r="H309" s="269"/>
      <c r="I309" s="269"/>
      <c r="J309" s="269"/>
      <c r="K309" s="269"/>
      <c r="L309" s="269"/>
      <c r="M309" s="270"/>
      <c r="N309" s="250"/>
      <c r="O309" s="250"/>
      <c r="P309" s="250"/>
      <c r="Q309" s="250"/>
      <c r="R309" s="250"/>
      <c r="S309" s="250"/>
    </row>
    <row r="310" spans="1:19" s="276" customFormat="1" ht="12.6" customHeight="1" x14ac:dyDescent="0.25">
      <c r="A310" s="48"/>
      <c r="B310" s="277" t="s">
        <v>26</v>
      </c>
      <c r="C310" s="278" t="s">
        <v>489</v>
      </c>
      <c r="D310" s="279" t="s">
        <v>1239</v>
      </c>
      <c r="E310" s="279" t="s">
        <v>591</v>
      </c>
      <c r="F310" s="353" t="s">
        <v>392</v>
      </c>
      <c r="H310" s="269"/>
      <c r="I310" s="269"/>
      <c r="J310" s="269"/>
      <c r="K310" s="269"/>
      <c r="L310" s="269"/>
      <c r="M310" s="270"/>
      <c r="N310" s="250"/>
      <c r="O310" s="250"/>
      <c r="P310" s="250"/>
      <c r="Q310" s="250"/>
      <c r="R310" s="250"/>
      <c r="S310" s="250"/>
    </row>
    <row r="311" spans="1:19" s="276" customFormat="1" ht="12.6" customHeight="1" x14ac:dyDescent="0.25">
      <c r="A311" s="48"/>
      <c r="B311" s="277" t="s">
        <v>112</v>
      </c>
      <c r="C311" s="278" t="s">
        <v>519</v>
      </c>
      <c r="D311" s="279" t="s">
        <v>363</v>
      </c>
      <c r="E311" s="279" t="s">
        <v>575</v>
      </c>
      <c r="F311" s="353" t="s">
        <v>1243</v>
      </c>
      <c r="H311" s="269"/>
      <c r="I311" s="269"/>
      <c r="J311" s="269"/>
      <c r="K311" s="269"/>
      <c r="L311" s="269"/>
      <c r="M311" s="270"/>
      <c r="N311" s="250"/>
      <c r="O311" s="250"/>
      <c r="P311" s="250"/>
      <c r="Q311" s="250"/>
      <c r="R311" s="250"/>
      <c r="S311" s="250"/>
    </row>
    <row r="312" spans="1:19" s="276" customFormat="1" ht="12.6" customHeight="1" x14ac:dyDescent="0.25">
      <c r="A312" s="48"/>
      <c r="B312" s="277" t="s">
        <v>113</v>
      </c>
      <c r="C312" s="278" t="s">
        <v>1244</v>
      </c>
      <c r="D312" s="279" t="s">
        <v>420</v>
      </c>
      <c r="E312" s="279" t="s">
        <v>594</v>
      </c>
      <c r="F312" s="353" t="s">
        <v>1245</v>
      </c>
      <c r="H312" s="269"/>
      <c r="I312" s="269"/>
      <c r="J312" s="269"/>
      <c r="K312" s="269"/>
      <c r="L312" s="269"/>
      <c r="M312" s="270"/>
      <c r="N312" s="250"/>
      <c r="O312" s="250"/>
      <c r="P312" s="250"/>
      <c r="Q312" s="250"/>
      <c r="R312" s="250"/>
      <c r="S312" s="250"/>
    </row>
    <row r="313" spans="1:19" s="276" customFormat="1" ht="12.6" customHeight="1" x14ac:dyDescent="0.25">
      <c r="A313" s="45" t="s">
        <v>81</v>
      </c>
      <c r="B313" s="272" t="s">
        <v>24</v>
      </c>
      <c r="C313" s="273" t="s">
        <v>1246</v>
      </c>
      <c r="D313" s="274" t="s">
        <v>568</v>
      </c>
      <c r="E313" s="274" t="s">
        <v>541</v>
      </c>
      <c r="F313" s="352" t="s">
        <v>1247</v>
      </c>
      <c r="H313" s="269"/>
      <c r="I313" s="269"/>
      <c r="J313" s="269"/>
      <c r="K313" s="269"/>
      <c r="L313" s="269"/>
      <c r="M313" s="270"/>
      <c r="N313" s="250"/>
      <c r="O313" s="250"/>
      <c r="P313" s="250"/>
      <c r="Q313" s="250"/>
      <c r="R313" s="250"/>
      <c r="S313" s="250"/>
    </row>
    <row r="314" spans="1:19" s="276" customFormat="1" ht="12.6" customHeight="1" x14ac:dyDescent="0.25">
      <c r="A314" s="48"/>
      <c r="B314" s="277" t="s">
        <v>25</v>
      </c>
      <c r="C314" s="278" t="s">
        <v>1247</v>
      </c>
      <c r="D314" s="279" t="s">
        <v>377</v>
      </c>
      <c r="E314" s="279" t="s">
        <v>215</v>
      </c>
      <c r="F314" s="353" t="s">
        <v>1248</v>
      </c>
      <c r="H314" s="269"/>
      <c r="I314" s="269"/>
      <c r="J314" s="269"/>
      <c r="K314" s="269"/>
      <c r="L314" s="269"/>
      <c r="M314" s="270"/>
      <c r="N314" s="250"/>
      <c r="O314" s="250"/>
      <c r="P314" s="250"/>
      <c r="Q314" s="250"/>
      <c r="R314" s="250"/>
      <c r="S314" s="250"/>
    </row>
    <row r="315" spans="1:19" s="276" customFormat="1" ht="12.6" customHeight="1" x14ac:dyDescent="0.25">
      <c r="A315" s="48"/>
      <c r="B315" s="277" t="s">
        <v>26</v>
      </c>
      <c r="C315" s="278" t="s">
        <v>961</v>
      </c>
      <c r="D315" s="279" t="s">
        <v>382</v>
      </c>
      <c r="E315" s="279" t="s">
        <v>501</v>
      </c>
      <c r="F315" s="353" t="s">
        <v>1023</v>
      </c>
      <c r="H315" s="269"/>
      <c r="I315" s="269"/>
      <c r="J315" s="269"/>
      <c r="K315" s="269"/>
      <c r="L315" s="269"/>
      <c r="M315" s="270"/>
      <c r="N315" s="250"/>
      <c r="O315" s="250"/>
      <c r="P315" s="250"/>
      <c r="Q315" s="250"/>
      <c r="R315" s="250"/>
      <c r="S315" s="250"/>
    </row>
    <row r="316" spans="1:19" s="276" customFormat="1" ht="12.6" customHeight="1" x14ac:dyDescent="0.25">
      <c r="A316" s="48"/>
      <c r="B316" s="277" t="s">
        <v>112</v>
      </c>
      <c r="C316" s="278" t="s">
        <v>895</v>
      </c>
      <c r="D316" s="279" t="s">
        <v>503</v>
      </c>
      <c r="E316" s="279" t="s">
        <v>598</v>
      </c>
      <c r="F316" s="353" t="s">
        <v>1249</v>
      </c>
      <c r="H316" s="269"/>
      <c r="I316" s="269"/>
      <c r="J316" s="269"/>
      <c r="K316" s="269"/>
      <c r="L316" s="269"/>
      <c r="M316" s="270"/>
      <c r="N316" s="250"/>
      <c r="O316" s="250"/>
      <c r="P316" s="250"/>
      <c r="Q316" s="250"/>
      <c r="R316" s="250"/>
      <c r="S316" s="250"/>
    </row>
    <row r="317" spans="1:19" s="276" customFormat="1" ht="12.6" customHeight="1" x14ac:dyDescent="0.25">
      <c r="A317" s="48"/>
      <c r="B317" s="277" t="s">
        <v>113</v>
      </c>
      <c r="C317" s="278" t="s">
        <v>891</v>
      </c>
      <c r="D317" s="279" t="s">
        <v>382</v>
      </c>
      <c r="E317" s="279" t="s">
        <v>599</v>
      </c>
      <c r="F317" s="353" t="s">
        <v>1248</v>
      </c>
      <c r="H317" s="269"/>
      <c r="I317" s="269"/>
      <c r="J317" s="269"/>
      <c r="K317" s="269"/>
      <c r="L317" s="269"/>
      <c r="M317" s="270"/>
      <c r="N317" s="250"/>
      <c r="O317" s="250"/>
      <c r="P317" s="250"/>
      <c r="Q317" s="250"/>
      <c r="R317" s="250"/>
      <c r="S317" s="250"/>
    </row>
    <row r="318" spans="1:19" s="276" customFormat="1" ht="12.6" customHeight="1" x14ac:dyDescent="0.25">
      <c r="A318" s="45" t="s">
        <v>82</v>
      </c>
      <c r="B318" s="272" t="s">
        <v>24</v>
      </c>
      <c r="C318" s="273" t="s">
        <v>519</v>
      </c>
      <c r="D318" s="274" t="s">
        <v>422</v>
      </c>
      <c r="E318" s="274" t="s">
        <v>568</v>
      </c>
      <c r="F318" s="352" t="s">
        <v>978</v>
      </c>
      <c r="H318" s="269"/>
      <c r="I318" s="269"/>
      <c r="J318" s="269"/>
      <c r="K318" s="269"/>
      <c r="L318" s="269"/>
      <c r="M318" s="270"/>
      <c r="N318" s="250"/>
      <c r="O318" s="250"/>
      <c r="P318" s="250"/>
      <c r="Q318" s="250"/>
      <c r="R318" s="250"/>
      <c r="S318" s="250"/>
    </row>
    <row r="319" spans="1:19" s="276" customFormat="1" ht="12.6" customHeight="1" x14ac:dyDescent="0.25">
      <c r="A319" s="48"/>
      <c r="B319" s="277" t="s">
        <v>25</v>
      </c>
      <c r="C319" s="278" t="s">
        <v>978</v>
      </c>
      <c r="D319" s="279" t="s">
        <v>384</v>
      </c>
      <c r="E319" s="279" t="s">
        <v>205</v>
      </c>
      <c r="F319" s="353" t="s">
        <v>1250</v>
      </c>
      <c r="H319" s="269"/>
      <c r="I319" s="269"/>
      <c r="J319" s="269"/>
      <c r="K319" s="269"/>
      <c r="L319" s="269"/>
      <c r="M319" s="270"/>
      <c r="N319" s="250"/>
      <c r="O319" s="250"/>
      <c r="P319" s="250"/>
      <c r="Q319" s="250"/>
      <c r="R319" s="250"/>
      <c r="S319" s="250"/>
    </row>
    <row r="320" spans="1:19" s="276" customFormat="1" ht="12.6" customHeight="1" x14ac:dyDescent="0.25">
      <c r="A320" s="48"/>
      <c r="B320" s="277" t="s">
        <v>26</v>
      </c>
      <c r="C320" s="278" t="s">
        <v>1250</v>
      </c>
      <c r="D320" s="279" t="s">
        <v>348</v>
      </c>
      <c r="E320" s="279" t="s">
        <v>603</v>
      </c>
      <c r="F320" s="353" t="s">
        <v>1251</v>
      </c>
      <c r="H320" s="269"/>
      <c r="I320" s="269"/>
      <c r="J320" s="269"/>
      <c r="K320" s="269"/>
      <c r="L320" s="269"/>
      <c r="M320" s="270"/>
      <c r="N320" s="250"/>
      <c r="O320" s="250"/>
      <c r="P320" s="250"/>
      <c r="Q320" s="250"/>
      <c r="R320" s="250"/>
      <c r="S320" s="250"/>
    </row>
    <row r="321" spans="1:19" s="276" customFormat="1" ht="12.6" customHeight="1" x14ac:dyDescent="0.25">
      <c r="A321" s="48"/>
      <c r="B321" s="277" t="s">
        <v>112</v>
      </c>
      <c r="C321" s="278" t="s">
        <v>1251</v>
      </c>
      <c r="D321" s="279" t="s">
        <v>217</v>
      </c>
      <c r="E321" s="279" t="s">
        <v>422</v>
      </c>
      <c r="F321" s="353" t="s">
        <v>1237</v>
      </c>
      <c r="H321" s="269"/>
      <c r="I321" s="269"/>
      <c r="J321" s="269"/>
      <c r="K321" s="269"/>
      <c r="L321" s="269"/>
      <c r="M321" s="270"/>
      <c r="N321" s="250"/>
      <c r="O321" s="250"/>
      <c r="P321" s="250"/>
      <c r="Q321" s="250"/>
      <c r="R321" s="250"/>
      <c r="S321" s="250"/>
    </row>
    <row r="322" spans="1:19" s="276" customFormat="1" ht="12.6" customHeight="1" x14ac:dyDescent="0.25">
      <c r="A322" s="48"/>
      <c r="B322" s="277" t="s">
        <v>113</v>
      </c>
      <c r="C322" s="278" t="s">
        <v>1237</v>
      </c>
      <c r="D322" s="279" t="s">
        <v>599</v>
      </c>
      <c r="E322" s="279" t="s">
        <v>606</v>
      </c>
      <c r="F322" s="353" t="s">
        <v>1252</v>
      </c>
      <c r="H322" s="269"/>
      <c r="I322" s="269"/>
      <c r="J322" s="269"/>
      <c r="K322" s="269"/>
      <c r="L322" s="269"/>
      <c r="M322" s="270"/>
      <c r="N322" s="250"/>
      <c r="O322" s="250"/>
      <c r="P322" s="250"/>
      <c r="Q322" s="250"/>
      <c r="R322" s="250"/>
      <c r="S322" s="250"/>
    </row>
    <row r="323" spans="1:19" s="276" customFormat="1" ht="12.6" customHeight="1" x14ac:dyDescent="0.25">
      <c r="A323" s="45" t="s">
        <v>83</v>
      </c>
      <c r="B323" s="272" t="s">
        <v>24</v>
      </c>
      <c r="C323" s="273" t="s">
        <v>199</v>
      </c>
      <c r="D323" s="274" t="s">
        <v>569</v>
      </c>
      <c r="E323" s="274" t="s">
        <v>608</v>
      </c>
      <c r="F323" s="352" t="s">
        <v>1243</v>
      </c>
      <c r="H323" s="269"/>
      <c r="I323" s="269"/>
      <c r="J323" s="269"/>
      <c r="K323" s="269"/>
      <c r="L323" s="269"/>
      <c r="M323" s="270"/>
      <c r="N323" s="250"/>
      <c r="O323" s="250"/>
      <c r="P323" s="250"/>
      <c r="Q323" s="250"/>
      <c r="R323" s="250"/>
      <c r="S323" s="250"/>
    </row>
    <row r="324" spans="1:19" s="276" customFormat="1" ht="12.6" customHeight="1" x14ac:dyDescent="0.25">
      <c r="A324" s="48"/>
      <c r="B324" s="277" t="s">
        <v>25</v>
      </c>
      <c r="C324" s="278" t="s">
        <v>1243</v>
      </c>
      <c r="D324" s="279" t="s">
        <v>1226</v>
      </c>
      <c r="E324" s="279" t="s">
        <v>539</v>
      </c>
      <c r="F324" s="353" t="s">
        <v>1253</v>
      </c>
      <c r="H324" s="269"/>
      <c r="I324" s="269"/>
      <c r="J324" s="269"/>
      <c r="K324" s="269"/>
      <c r="L324" s="269"/>
      <c r="M324" s="270"/>
      <c r="N324" s="250"/>
      <c r="O324" s="250"/>
      <c r="P324" s="250"/>
      <c r="Q324" s="250"/>
      <c r="R324" s="250"/>
      <c r="S324" s="250"/>
    </row>
    <row r="325" spans="1:19" s="276" customFormat="1" ht="12.6" customHeight="1" x14ac:dyDescent="0.25">
      <c r="A325" s="48"/>
      <c r="B325" s="277" t="s">
        <v>26</v>
      </c>
      <c r="C325" s="278" t="s">
        <v>515</v>
      </c>
      <c r="D325" s="279" t="s">
        <v>207</v>
      </c>
      <c r="E325" s="279" t="s">
        <v>207</v>
      </c>
      <c r="F325" s="353" t="s">
        <v>515</v>
      </c>
      <c r="H325" s="269"/>
      <c r="I325" s="269"/>
      <c r="J325" s="269"/>
      <c r="K325" s="269"/>
      <c r="L325" s="269"/>
      <c r="M325" s="270"/>
      <c r="N325" s="250"/>
      <c r="O325" s="250"/>
      <c r="P325" s="250"/>
      <c r="Q325" s="250"/>
      <c r="R325" s="250"/>
      <c r="S325" s="250"/>
    </row>
    <row r="326" spans="1:19" s="276" customFormat="1" ht="12.6" customHeight="1" x14ac:dyDescent="0.25">
      <c r="A326" s="48"/>
      <c r="B326" s="277" t="s">
        <v>112</v>
      </c>
      <c r="C326" s="278" t="s">
        <v>1254</v>
      </c>
      <c r="D326" s="279" t="s">
        <v>209</v>
      </c>
      <c r="E326" s="279" t="s">
        <v>229</v>
      </c>
      <c r="F326" s="353" t="s">
        <v>1253</v>
      </c>
      <c r="H326" s="269"/>
      <c r="I326" s="269"/>
      <c r="J326" s="269"/>
      <c r="K326" s="269"/>
      <c r="L326" s="269"/>
      <c r="M326" s="270"/>
      <c r="N326" s="250"/>
      <c r="O326" s="250"/>
      <c r="P326" s="250"/>
      <c r="Q326" s="250"/>
      <c r="R326" s="250"/>
      <c r="S326" s="250"/>
    </row>
    <row r="327" spans="1:19" s="276" customFormat="1" ht="12.6" customHeight="1" x14ac:dyDescent="0.25">
      <c r="A327" s="48"/>
      <c r="B327" s="277" t="s">
        <v>113</v>
      </c>
      <c r="C327" s="278" t="s">
        <v>1080</v>
      </c>
      <c r="D327" s="279" t="s">
        <v>568</v>
      </c>
      <c r="E327" s="279" t="s">
        <v>606</v>
      </c>
      <c r="F327" s="353" t="s">
        <v>1174</v>
      </c>
      <c r="H327" s="269"/>
      <c r="I327" s="269"/>
      <c r="J327" s="269"/>
      <c r="K327" s="269"/>
      <c r="L327" s="269"/>
      <c r="M327" s="270"/>
      <c r="N327" s="250"/>
      <c r="O327" s="250"/>
      <c r="P327" s="250"/>
      <c r="Q327" s="250"/>
      <c r="R327" s="250"/>
      <c r="S327" s="250"/>
    </row>
    <row r="328" spans="1:19" s="276" customFormat="1" ht="12.6" customHeight="1" x14ac:dyDescent="0.25">
      <c r="A328" s="45" t="s">
        <v>84</v>
      </c>
      <c r="B328" s="272" t="s">
        <v>24</v>
      </c>
      <c r="C328" s="273" t="s">
        <v>1255</v>
      </c>
      <c r="D328" s="274" t="s">
        <v>637</v>
      </c>
      <c r="E328" s="274" t="s">
        <v>564</v>
      </c>
      <c r="F328" s="352" t="s">
        <v>1245</v>
      </c>
      <c r="H328" s="269"/>
      <c r="I328" s="269"/>
      <c r="J328" s="269"/>
      <c r="K328" s="269"/>
      <c r="L328" s="269"/>
      <c r="M328" s="270"/>
      <c r="N328" s="250"/>
      <c r="O328" s="250"/>
      <c r="P328" s="250"/>
      <c r="Q328" s="250"/>
      <c r="R328" s="250"/>
      <c r="S328" s="250"/>
    </row>
    <row r="329" spans="1:19" s="276" customFormat="1" ht="12.6" customHeight="1" x14ac:dyDescent="0.25">
      <c r="A329" s="48"/>
      <c r="B329" s="277" t="s">
        <v>25</v>
      </c>
      <c r="C329" s="278" t="s">
        <v>446</v>
      </c>
      <c r="D329" s="279" t="s">
        <v>606</v>
      </c>
      <c r="E329" s="279" t="s">
        <v>611</v>
      </c>
      <c r="F329" s="353" t="s">
        <v>1256</v>
      </c>
      <c r="H329" s="269"/>
      <c r="I329" s="269"/>
      <c r="J329" s="269"/>
      <c r="K329" s="269"/>
      <c r="L329" s="269"/>
      <c r="M329" s="270"/>
      <c r="N329" s="250"/>
      <c r="O329" s="250"/>
      <c r="P329" s="250"/>
      <c r="Q329" s="250"/>
      <c r="R329" s="250"/>
      <c r="S329" s="250"/>
    </row>
    <row r="330" spans="1:19" s="276" customFormat="1" ht="12.6" customHeight="1" x14ac:dyDescent="0.25">
      <c r="A330" s="48"/>
      <c r="B330" s="277" t="s">
        <v>26</v>
      </c>
      <c r="C330" s="278" t="s">
        <v>1257</v>
      </c>
      <c r="D330" s="279" t="s">
        <v>223</v>
      </c>
      <c r="E330" s="279" t="s">
        <v>612</v>
      </c>
      <c r="F330" s="353" t="s">
        <v>926</v>
      </c>
      <c r="H330" s="269"/>
      <c r="I330" s="269"/>
      <c r="J330" s="269"/>
      <c r="K330" s="269"/>
      <c r="L330" s="269"/>
      <c r="M330" s="270"/>
      <c r="N330" s="250"/>
      <c r="O330" s="250"/>
      <c r="P330" s="250"/>
      <c r="Q330" s="250"/>
      <c r="R330" s="250"/>
      <c r="S330" s="250"/>
    </row>
    <row r="331" spans="1:19" s="276" customFormat="1" ht="12.6" customHeight="1" x14ac:dyDescent="0.25">
      <c r="A331" s="48"/>
      <c r="B331" s="277" t="s">
        <v>112</v>
      </c>
      <c r="C331" s="278" t="s">
        <v>1258</v>
      </c>
      <c r="D331" s="279" t="s">
        <v>779</v>
      </c>
      <c r="E331" s="279" t="s">
        <v>598</v>
      </c>
      <c r="F331" s="353" t="s">
        <v>1259</v>
      </c>
      <c r="H331" s="269"/>
      <c r="I331" s="269"/>
      <c r="J331" s="269"/>
      <c r="K331" s="269"/>
      <c r="L331" s="269"/>
      <c r="M331" s="270"/>
      <c r="N331" s="250"/>
      <c r="O331" s="250"/>
      <c r="P331" s="250"/>
      <c r="Q331" s="250"/>
      <c r="R331" s="250"/>
      <c r="S331" s="250"/>
    </row>
    <row r="332" spans="1:19" s="276" customFormat="1" ht="12.6" customHeight="1" x14ac:dyDescent="0.25">
      <c r="A332" s="48"/>
      <c r="B332" s="277" t="s">
        <v>113</v>
      </c>
      <c r="C332" s="278" t="s">
        <v>925</v>
      </c>
      <c r="D332" s="279" t="s">
        <v>706</v>
      </c>
      <c r="E332" s="279" t="s">
        <v>614</v>
      </c>
      <c r="F332" s="353" t="s">
        <v>1233</v>
      </c>
      <c r="H332" s="269"/>
      <c r="I332" s="269"/>
      <c r="J332" s="269"/>
      <c r="K332" s="269"/>
      <c r="L332" s="269"/>
      <c r="M332" s="270"/>
      <c r="N332" s="250"/>
      <c r="O332" s="250"/>
      <c r="P332" s="250"/>
      <c r="Q332" s="250"/>
      <c r="R332" s="250"/>
      <c r="S332" s="250"/>
    </row>
    <row r="333" spans="1:19" s="250" customFormat="1" ht="12.6" customHeight="1" collapsed="1" x14ac:dyDescent="0.25">
      <c r="A333" s="25" t="s">
        <v>9</v>
      </c>
      <c r="B333" s="282" t="s">
        <v>24</v>
      </c>
      <c r="C333" s="283" t="s">
        <v>1260</v>
      </c>
      <c r="D333" s="284" t="s">
        <v>178</v>
      </c>
      <c r="E333" s="284" t="s">
        <v>615</v>
      </c>
      <c r="F333" s="354" t="s">
        <v>1261</v>
      </c>
      <c r="H333" s="251"/>
      <c r="I333" s="251"/>
      <c r="J333" s="251"/>
      <c r="K333" s="251"/>
      <c r="L333" s="251"/>
      <c r="M333" s="252"/>
    </row>
    <row r="334" spans="1:19" s="250" customFormat="1" ht="12.6" customHeight="1" x14ac:dyDescent="0.25">
      <c r="A334" s="30"/>
      <c r="B334" s="263" t="s">
        <v>25</v>
      </c>
      <c r="C334" s="264" t="s">
        <v>1262</v>
      </c>
      <c r="D334" s="265" t="s">
        <v>1263</v>
      </c>
      <c r="E334" s="265" t="s">
        <v>617</v>
      </c>
      <c r="F334" s="351" t="s">
        <v>1264</v>
      </c>
      <c r="H334" s="251"/>
      <c r="I334" s="251"/>
      <c r="J334" s="251"/>
      <c r="K334" s="251"/>
      <c r="L334" s="251"/>
      <c r="M334" s="252"/>
    </row>
    <row r="335" spans="1:19" s="250" customFormat="1" ht="12.6" customHeight="1" x14ac:dyDescent="0.25">
      <c r="A335" s="35"/>
      <c r="B335" s="263" t="s">
        <v>26</v>
      </c>
      <c r="C335" s="264" t="s">
        <v>1265</v>
      </c>
      <c r="D335" s="265" t="s">
        <v>1266</v>
      </c>
      <c r="E335" s="265" t="s">
        <v>618</v>
      </c>
      <c r="F335" s="351" t="s">
        <v>1267</v>
      </c>
      <c r="H335" s="251"/>
      <c r="I335" s="251"/>
      <c r="J335" s="251"/>
      <c r="K335" s="251"/>
      <c r="L335" s="251"/>
      <c r="M335" s="252"/>
    </row>
    <row r="336" spans="1:19" s="250" customFormat="1" ht="12.6" customHeight="1" x14ac:dyDescent="0.25">
      <c r="A336" s="30"/>
      <c r="B336" s="263" t="s">
        <v>112</v>
      </c>
      <c r="C336" s="264" t="s">
        <v>1268</v>
      </c>
      <c r="D336" s="265" t="s">
        <v>1269</v>
      </c>
      <c r="E336" s="265" t="s">
        <v>619</v>
      </c>
      <c r="F336" s="351" t="s">
        <v>1270</v>
      </c>
      <c r="H336" s="251"/>
      <c r="I336" s="251"/>
      <c r="J336" s="251"/>
      <c r="K336" s="251"/>
      <c r="L336" s="251"/>
      <c r="M336" s="252"/>
    </row>
    <row r="337" spans="1:19" s="250" customFormat="1" ht="12.6" customHeight="1" x14ac:dyDescent="0.25">
      <c r="A337" s="37"/>
      <c r="B337" s="263" t="s">
        <v>113</v>
      </c>
      <c r="C337" s="264" t="s">
        <v>1271</v>
      </c>
      <c r="D337" s="265" t="s">
        <v>1272</v>
      </c>
      <c r="E337" s="265" t="s">
        <v>620</v>
      </c>
      <c r="F337" s="351" t="s">
        <v>1273</v>
      </c>
      <c r="H337" s="251"/>
      <c r="I337" s="251"/>
      <c r="J337" s="251"/>
      <c r="K337" s="251"/>
      <c r="L337" s="251"/>
      <c r="M337" s="252"/>
    </row>
    <row r="338" spans="1:19" s="250" customFormat="1" ht="12.6" customHeight="1" x14ac:dyDescent="0.25">
      <c r="A338" s="446" t="s">
        <v>10</v>
      </c>
      <c r="B338" s="268" t="s">
        <v>24</v>
      </c>
      <c r="C338" s="458" t="s">
        <v>1274</v>
      </c>
      <c r="D338" s="459" t="s">
        <v>1275</v>
      </c>
      <c r="E338" s="459" t="s">
        <v>622</v>
      </c>
      <c r="F338" s="473" t="s">
        <v>1276</v>
      </c>
      <c r="H338" s="269"/>
      <c r="I338" s="269"/>
      <c r="J338" s="269"/>
      <c r="K338" s="269"/>
      <c r="L338" s="269"/>
      <c r="M338" s="270"/>
    </row>
    <row r="339" spans="1:19" s="250" customFormat="1" ht="12.6" customHeight="1" x14ac:dyDescent="0.25">
      <c r="A339" s="451"/>
      <c r="B339" s="271" t="s">
        <v>25</v>
      </c>
      <c r="C339" s="462" t="s">
        <v>1277</v>
      </c>
      <c r="D339" s="463" t="s">
        <v>1278</v>
      </c>
      <c r="E339" s="463" t="s">
        <v>624</v>
      </c>
      <c r="F339" s="472" t="s">
        <v>1279</v>
      </c>
      <c r="H339" s="269"/>
      <c r="I339" s="269"/>
      <c r="J339" s="269"/>
      <c r="K339" s="269"/>
      <c r="L339" s="269"/>
      <c r="M339" s="270"/>
    </row>
    <row r="340" spans="1:19" s="250" customFormat="1" ht="12.6" customHeight="1" x14ac:dyDescent="0.25">
      <c r="A340" s="451"/>
      <c r="B340" s="271" t="s">
        <v>26</v>
      </c>
      <c r="C340" s="462" t="s">
        <v>1280</v>
      </c>
      <c r="D340" s="463" t="s">
        <v>415</v>
      </c>
      <c r="E340" s="463" t="s">
        <v>626</v>
      </c>
      <c r="F340" s="472" t="s">
        <v>1281</v>
      </c>
      <c r="H340" s="269"/>
      <c r="I340" s="269"/>
      <c r="J340" s="269"/>
      <c r="K340" s="269"/>
      <c r="L340" s="269"/>
      <c r="M340" s="270"/>
    </row>
    <row r="341" spans="1:19" s="250" customFormat="1" ht="12.6" customHeight="1" x14ac:dyDescent="0.25">
      <c r="A341" s="451"/>
      <c r="B341" s="271" t="s">
        <v>112</v>
      </c>
      <c r="C341" s="462" t="s">
        <v>1282</v>
      </c>
      <c r="D341" s="463" t="s">
        <v>1283</v>
      </c>
      <c r="E341" s="463" t="s">
        <v>627</v>
      </c>
      <c r="F341" s="472" t="s">
        <v>1284</v>
      </c>
      <c r="H341" s="269"/>
      <c r="I341" s="269"/>
      <c r="J341" s="269"/>
      <c r="K341" s="269"/>
      <c r="L341" s="269"/>
      <c r="M341" s="270"/>
    </row>
    <row r="342" spans="1:19" s="250" customFormat="1" ht="12.6" customHeight="1" x14ac:dyDescent="0.25">
      <c r="A342" s="451"/>
      <c r="B342" s="271" t="s">
        <v>113</v>
      </c>
      <c r="C342" s="462" t="s">
        <v>1285</v>
      </c>
      <c r="D342" s="463" t="s">
        <v>1286</v>
      </c>
      <c r="E342" s="463" t="s">
        <v>629</v>
      </c>
      <c r="F342" s="472" t="s">
        <v>1287</v>
      </c>
      <c r="H342" s="269"/>
      <c r="I342" s="269"/>
      <c r="J342" s="269"/>
      <c r="K342" s="269"/>
      <c r="L342" s="269"/>
      <c r="M342" s="270"/>
    </row>
    <row r="343" spans="1:19" s="276" customFormat="1" ht="12.6" customHeight="1" x14ac:dyDescent="0.25">
      <c r="A343" s="45" t="s">
        <v>85</v>
      </c>
      <c r="B343" s="272" t="s">
        <v>24</v>
      </c>
      <c r="C343" s="273" t="s">
        <v>1288</v>
      </c>
      <c r="D343" s="274" t="s">
        <v>221</v>
      </c>
      <c r="E343" s="274" t="s">
        <v>225</v>
      </c>
      <c r="F343" s="352" t="s">
        <v>1289</v>
      </c>
      <c r="H343" s="269"/>
      <c r="I343" s="269"/>
      <c r="J343" s="269"/>
      <c r="K343" s="269"/>
      <c r="L343" s="269"/>
      <c r="M343" s="270"/>
      <c r="N343" s="250"/>
      <c r="O343" s="250"/>
      <c r="P343" s="250"/>
      <c r="Q343" s="250"/>
      <c r="R343" s="250"/>
      <c r="S343" s="250"/>
    </row>
    <row r="344" spans="1:19" s="276" customFormat="1" ht="12.6" customHeight="1" x14ac:dyDescent="0.25">
      <c r="A344" s="48"/>
      <c r="B344" s="277" t="s">
        <v>25</v>
      </c>
      <c r="C344" s="278" t="s">
        <v>958</v>
      </c>
      <c r="D344" s="279" t="s">
        <v>350</v>
      </c>
      <c r="E344" s="279" t="s">
        <v>496</v>
      </c>
      <c r="F344" s="353" t="s">
        <v>780</v>
      </c>
      <c r="H344" s="269"/>
      <c r="I344" s="269"/>
      <c r="J344" s="269"/>
      <c r="K344" s="269"/>
      <c r="L344" s="269"/>
      <c r="M344" s="270"/>
      <c r="N344" s="250"/>
      <c r="O344" s="250"/>
      <c r="P344" s="250"/>
      <c r="Q344" s="250"/>
      <c r="R344" s="250"/>
      <c r="S344" s="250"/>
    </row>
    <row r="345" spans="1:19" s="276" customFormat="1" ht="12.6" customHeight="1" x14ac:dyDescent="0.25">
      <c r="A345" s="48"/>
      <c r="B345" s="277" t="s">
        <v>26</v>
      </c>
      <c r="C345" s="278" t="s">
        <v>1184</v>
      </c>
      <c r="D345" s="279" t="s">
        <v>465</v>
      </c>
      <c r="E345" s="279" t="s">
        <v>632</v>
      </c>
      <c r="F345" s="353" t="s">
        <v>1249</v>
      </c>
      <c r="H345" s="269"/>
      <c r="I345" s="269"/>
      <c r="J345" s="269"/>
      <c r="K345" s="269"/>
      <c r="L345" s="269"/>
      <c r="M345" s="270"/>
      <c r="N345" s="250"/>
      <c r="O345" s="250"/>
      <c r="P345" s="250"/>
      <c r="Q345" s="250"/>
      <c r="R345" s="250"/>
      <c r="S345" s="250"/>
    </row>
    <row r="346" spans="1:19" s="276" customFormat="1" ht="12.6" customHeight="1" x14ac:dyDescent="0.25">
      <c r="A346" s="48"/>
      <c r="B346" s="277" t="s">
        <v>112</v>
      </c>
      <c r="C346" s="278" t="s">
        <v>1290</v>
      </c>
      <c r="D346" s="279" t="s">
        <v>658</v>
      </c>
      <c r="E346" s="279" t="s">
        <v>633</v>
      </c>
      <c r="F346" s="353" t="s">
        <v>1291</v>
      </c>
      <c r="H346" s="269"/>
      <c r="I346" s="269"/>
      <c r="J346" s="269"/>
      <c r="K346" s="269"/>
      <c r="L346" s="269"/>
      <c r="M346" s="270"/>
      <c r="N346" s="250"/>
      <c r="O346" s="250"/>
      <c r="P346" s="250"/>
      <c r="Q346" s="250"/>
      <c r="R346" s="250"/>
      <c r="S346" s="250"/>
    </row>
    <row r="347" spans="1:19" s="276" customFormat="1" ht="12.6" customHeight="1" x14ac:dyDescent="0.25">
      <c r="A347" s="48"/>
      <c r="B347" s="277" t="s">
        <v>113</v>
      </c>
      <c r="C347" s="278" t="s">
        <v>780</v>
      </c>
      <c r="D347" s="279" t="s">
        <v>1292</v>
      </c>
      <c r="E347" s="279" t="s">
        <v>634</v>
      </c>
      <c r="F347" s="353" t="s">
        <v>1293</v>
      </c>
      <c r="H347" s="269"/>
      <c r="I347" s="269"/>
      <c r="J347" s="269"/>
      <c r="K347" s="269"/>
      <c r="L347" s="269"/>
      <c r="M347" s="270"/>
      <c r="N347" s="250"/>
      <c r="O347" s="250"/>
      <c r="P347" s="250"/>
      <c r="Q347" s="250"/>
      <c r="R347" s="250"/>
      <c r="S347" s="250"/>
    </row>
    <row r="348" spans="1:19" s="276" customFormat="1" ht="12.6" customHeight="1" x14ac:dyDescent="0.25">
      <c r="A348" s="45" t="s">
        <v>86</v>
      </c>
      <c r="B348" s="272" t="s">
        <v>24</v>
      </c>
      <c r="C348" s="273" t="s">
        <v>514</v>
      </c>
      <c r="D348" s="274" t="s">
        <v>324</v>
      </c>
      <c r="E348" s="274" t="s">
        <v>594</v>
      </c>
      <c r="F348" s="352" t="s">
        <v>1294</v>
      </c>
      <c r="H348" s="269"/>
      <c r="I348" s="269"/>
      <c r="J348" s="269"/>
      <c r="K348" s="269"/>
      <c r="L348" s="269"/>
      <c r="M348" s="270"/>
      <c r="N348" s="250"/>
      <c r="O348" s="250"/>
      <c r="P348" s="250"/>
      <c r="Q348" s="250"/>
      <c r="R348" s="250"/>
      <c r="S348" s="250"/>
    </row>
    <row r="349" spans="1:19" s="276" customFormat="1" ht="12.6" customHeight="1" x14ac:dyDescent="0.25">
      <c r="A349" s="48"/>
      <c r="B349" s="277" t="s">
        <v>25</v>
      </c>
      <c r="C349" s="278" t="s">
        <v>1294</v>
      </c>
      <c r="D349" s="279" t="s">
        <v>568</v>
      </c>
      <c r="E349" s="279" t="s">
        <v>635</v>
      </c>
      <c r="F349" s="353" t="s">
        <v>1235</v>
      </c>
      <c r="H349" s="269"/>
      <c r="I349" s="269"/>
      <c r="J349" s="269"/>
      <c r="K349" s="269"/>
      <c r="L349" s="269"/>
      <c r="M349" s="270"/>
      <c r="N349" s="250"/>
      <c r="O349" s="250"/>
      <c r="P349" s="250"/>
      <c r="Q349" s="250"/>
      <c r="R349" s="250"/>
      <c r="S349" s="250"/>
    </row>
    <row r="350" spans="1:19" s="276" customFormat="1" ht="12.6" customHeight="1" x14ac:dyDescent="0.25">
      <c r="A350" s="48"/>
      <c r="B350" s="277" t="s">
        <v>26</v>
      </c>
      <c r="C350" s="278" t="s">
        <v>1259</v>
      </c>
      <c r="D350" s="279" t="s">
        <v>349</v>
      </c>
      <c r="E350" s="279" t="s">
        <v>637</v>
      </c>
      <c r="F350" s="353" t="s">
        <v>776</v>
      </c>
      <c r="H350" s="269"/>
      <c r="I350" s="269"/>
      <c r="J350" s="269"/>
      <c r="K350" s="269"/>
      <c r="L350" s="269"/>
      <c r="M350" s="270"/>
      <c r="N350" s="250"/>
      <c r="O350" s="250"/>
      <c r="P350" s="250"/>
      <c r="Q350" s="250"/>
      <c r="R350" s="250"/>
      <c r="S350" s="250"/>
    </row>
    <row r="351" spans="1:19" s="276" customFormat="1" ht="12.6" customHeight="1" x14ac:dyDescent="0.25">
      <c r="A351" s="48"/>
      <c r="B351" s="277" t="s">
        <v>112</v>
      </c>
      <c r="C351" s="278" t="s">
        <v>1237</v>
      </c>
      <c r="D351" s="279" t="s">
        <v>1086</v>
      </c>
      <c r="E351" s="279" t="s">
        <v>638</v>
      </c>
      <c r="F351" s="353" t="s">
        <v>894</v>
      </c>
      <c r="H351" s="269"/>
      <c r="I351" s="269"/>
      <c r="J351" s="269"/>
      <c r="K351" s="269"/>
      <c r="L351" s="269"/>
      <c r="M351" s="270"/>
      <c r="N351" s="250"/>
      <c r="O351" s="250"/>
      <c r="P351" s="250"/>
      <c r="Q351" s="250"/>
      <c r="R351" s="250"/>
      <c r="S351" s="250"/>
    </row>
    <row r="352" spans="1:19" s="276" customFormat="1" ht="12.6" customHeight="1" x14ac:dyDescent="0.25">
      <c r="A352" s="48"/>
      <c r="B352" s="277" t="s">
        <v>113</v>
      </c>
      <c r="C352" s="278" t="s">
        <v>890</v>
      </c>
      <c r="D352" s="279" t="s">
        <v>923</v>
      </c>
      <c r="E352" s="279" t="s">
        <v>484</v>
      </c>
      <c r="F352" s="353" t="s">
        <v>1184</v>
      </c>
      <c r="H352" s="269"/>
      <c r="I352" s="269"/>
      <c r="J352" s="269"/>
      <c r="K352" s="269"/>
      <c r="L352" s="269"/>
      <c r="M352" s="270"/>
      <c r="N352" s="250"/>
      <c r="O352" s="250"/>
      <c r="P352" s="250"/>
      <c r="Q352" s="250"/>
      <c r="R352" s="250"/>
      <c r="S352" s="250"/>
    </row>
    <row r="353" spans="1:19" s="276" customFormat="1" ht="12.6" customHeight="1" x14ac:dyDescent="0.25">
      <c r="A353" s="45" t="s">
        <v>87</v>
      </c>
      <c r="B353" s="272" t="s">
        <v>24</v>
      </c>
      <c r="C353" s="273" t="s">
        <v>866</v>
      </c>
      <c r="D353" s="274" t="s">
        <v>249</v>
      </c>
      <c r="E353" s="274" t="s">
        <v>350</v>
      </c>
      <c r="F353" s="352" t="s">
        <v>1170</v>
      </c>
      <c r="H353" s="269"/>
      <c r="I353" s="269"/>
      <c r="J353" s="269"/>
      <c r="K353" s="269"/>
      <c r="L353" s="269"/>
      <c r="M353" s="270"/>
      <c r="N353" s="250"/>
      <c r="O353" s="250"/>
      <c r="P353" s="250"/>
      <c r="Q353" s="250"/>
      <c r="R353" s="250"/>
      <c r="S353" s="250"/>
    </row>
    <row r="354" spans="1:19" s="276" customFormat="1" ht="12.6" customHeight="1" x14ac:dyDescent="0.25">
      <c r="A354" s="48"/>
      <c r="B354" s="277" t="s">
        <v>25</v>
      </c>
      <c r="C354" s="278" t="s">
        <v>1295</v>
      </c>
      <c r="D354" s="279" t="s">
        <v>489</v>
      </c>
      <c r="E354" s="279" t="s">
        <v>387</v>
      </c>
      <c r="F354" s="353" t="s">
        <v>1296</v>
      </c>
      <c r="H354" s="269"/>
      <c r="I354" s="269"/>
      <c r="J354" s="269"/>
      <c r="K354" s="269"/>
      <c r="L354" s="269"/>
      <c r="M354" s="270"/>
      <c r="N354" s="250"/>
      <c r="O354" s="250"/>
      <c r="P354" s="250"/>
      <c r="Q354" s="250"/>
      <c r="R354" s="250"/>
      <c r="S354" s="250"/>
    </row>
    <row r="355" spans="1:19" s="276" customFormat="1" ht="12.6" customHeight="1" x14ac:dyDescent="0.25">
      <c r="A355" s="48"/>
      <c r="B355" s="277" t="s">
        <v>26</v>
      </c>
      <c r="C355" s="278" t="s">
        <v>1076</v>
      </c>
      <c r="D355" s="279" t="s">
        <v>443</v>
      </c>
      <c r="E355" s="279" t="s">
        <v>365</v>
      </c>
      <c r="F355" s="353" t="s">
        <v>1297</v>
      </c>
      <c r="H355" s="269"/>
      <c r="I355" s="269"/>
      <c r="J355" s="269"/>
      <c r="K355" s="269"/>
      <c r="L355" s="269"/>
      <c r="M355" s="270"/>
      <c r="N355" s="250"/>
      <c r="O355" s="250"/>
      <c r="P355" s="250"/>
      <c r="Q355" s="250"/>
      <c r="R355" s="250"/>
      <c r="S355" s="250"/>
    </row>
    <row r="356" spans="1:19" s="276" customFormat="1" ht="12.6" customHeight="1" x14ac:dyDescent="0.25">
      <c r="A356" s="48"/>
      <c r="B356" s="277" t="s">
        <v>112</v>
      </c>
      <c r="C356" s="278" t="s">
        <v>1298</v>
      </c>
      <c r="D356" s="279" t="s">
        <v>1006</v>
      </c>
      <c r="E356" s="279" t="s">
        <v>295</v>
      </c>
      <c r="F356" s="353" t="s">
        <v>1299</v>
      </c>
      <c r="H356" s="269"/>
      <c r="I356" s="269"/>
      <c r="J356" s="269"/>
      <c r="K356" s="269"/>
      <c r="L356" s="269"/>
      <c r="M356" s="270"/>
      <c r="N356" s="250"/>
      <c r="O356" s="250"/>
      <c r="P356" s="250"/>
      <c r="Q356" s="250"/>
      <c r="R356" s="250"/>
      <c r="S356" s="250"/>
    </row>
    <row r="357" spans="1:19" s="276" customFormat="1" ht="12.6" customHeight="1" x14ac:dyDescent="0.25">
      <c r="A357" s="48"/>
      <c r="B357" s="277" t="s">
        <v>113</v>
      </c>
      <c r="C357" s="278" t="s">
        <v>1300</v>
      </c>
      <c r="D357" s="279" t="s">
        <v>199</v>
      </c>
      <c r="E357" s="279" t="s">
        <v>487</v>
      </c>
      <c r="F357" s="353" t="s">
        <v>1301</v>
      </c>
      <c r="H357" s="269"/>
      <c r="I357" s="269"/>
      <c r="J357" s="269"/>
      <c r="K357" s="269"/>
      <c r="L357" s="269"/>
      <c r="M357" s="270"/>
      <c r="N357" s="250"/>
      <c r="O357" s="250"/>
      <c r="P357" s="250"/>
      <c r="Q357" s="250"/>
      <c r="R357" s="250"/>
      <c r="S357" s="250"/>
    </row>
    <row r="358" spans="1:19" s="276" customFormat="1" ht="12.6" customHeight="1" x14ac:dyDescent="0.25">
      <c r="A358" s="45" t="s">
        <v>88</v>
      </c>
      <c r="B358" s="272" t="s">
        <v>24</v>
      </c>
      <c r="C358" s="273" t="s">
        <v>1302</v>
      </c>
      <c r="D358" s="274" t="s">
        <v>568</v>
      </c>
      <c r="E358" s="274" t="s">
        <v>637</v>
      </c>
      <c r="F358" s="352" t="s">
        <v>1303</v>
      </c>
      <c r="H358" s="269"/>
      <c r="I358" s="269"/>
      <c r="J358" s="269"/>
      <c r="K358" s="269"/>
      <c r="L358" s="269"/>
      <c r="M358" s="270"/>
      <c r="N358" s="250"/>
      <c r="O358" s="250"/>
      <c r="P358" s="250"/>
      <c r="Q358" s="250"/>
      <c r="R358" s="250"/>
      <c r="S358" s="250"/>
    </row>
    <row r="359" spans="1:19" s="276" customFormat="1" ht="12.6" customHeight="1" x14ac:dyDescent="0.25">
      <c r="A359" s="48"/>
      <c r="B359" s="277" t="s">
        <v>25</v>
      </c>
      <c r="C359" s="278" t="s">
        <v>1020</v>
      </c>
      <c r="D359" s="279" t="s">
        <v>795</v>
      </c>
      <c r="E359" s="279" t="s">
        <v>644</v>
      </c>
      <c r="F359" s="353" t="s">
        <v>1249</v>
      </c>
      <c r="H359" s="269"/>
      <c r="I359" s="269"/>
      <c r="J359" s="269"/>
      <c r="K359" s="269"/>
      <c r="L359" s="269"/>
      <c r="M359" s="270"/>
      <c r="N359" s="250"/>
      <c r="O359" s="250"/>
      <c r="P359" s="250"/>
      <c r="Q359" s="250"/>
      <c r="R359" s="250"/>
      <c r="S359" s="250"/>
    </row>
    <row r="360" spans="1:19" s="276" customFormat="1" ht="12.6" customHeight="1" x14ac:dyDescent="0.25">
      <c r="A360" s="48"/>
      <c r="B360" s="277" t="s">
        <v>26</v>
      </c>
      <c r="C360" s="278" t="s">
        <v>794</v>
      </c>
      <c r="D360" s="279" t="s">
        <v>565</v>
      </c>
      <c r="E360" s="279" t="s">
        <v>646</v>
      </c>
      <c r="F360" s="353" t="s">
        <v>1304</v>
      </c>
      <c r="H360" s="269"/>
      <c r="I360" s="269"/>
      <c r="J360" s="269"/>
      <c r="K360" s="269"/>
      <c r="L360" s="269"/>
      <c r="M360" s="270"/>
      <c r="N360" s="250"/>
      <c r="O360" s="250"/>
      <c r="P360" s="250"/>
      <c r="Q360" s="250"/>
      <c r="R360" s="250"/>
      <c r="S360" s="250"/>
    </row>
    <row r="361" spans="1:19" s="276" customFormat="1" ht="12.6" customHeight="1" x14ac:dyDescent="0.25">
      <c r="A361" s="48"/>
      <c r="B361" s="277" t="s">
        <v>112</v>
      </c>
      <c r="C361" s="278" t="s">
        <v>1305</v>
      </c>
      <c r="D361" s="279" t="s">
        <v>545</v>
      </c>
      <c r="E361" s="279" t="s">
        <v>648</v>
      </c>
      <c r="F361" s="353" t="s">
        <v>1102</v>
      </c>
      <c r="H361" s="269"/>
      <c r="I361" s="269"/>
      <c r="J361" s="269"/>
      <c r="K361" s="269"/>
      <c r="L361" s="269"/>
      <c r="M361" s="270"/>
      <c r="N361" s="250"/>
      <c r="O361" s="250"/>
      <c r="P361" s="250"/>
      <c r="Q361" s="250"/>
      <c r="R361" s="250"/>
      <c r="S361" s="250"/>
    </row>
    <row r="362" spans="1:19" s="276" customFormat="1" ht="12.6" customHeight="1" x14ac:dyDescent="0.25">
      <c r="A362" s="48"/>
      <c r="B362" s="277" t="s">
        <v>113</v>
      </c>
      <c r="C362" s="278" t="s">
        <v>549</v>
      </c>
      <c r="D362" s="279" t="s">
        <v>454</v>
      </c>
      <c r="E362" s="279" t="s">
        <v>649</v>
      </c>
      <c r="F362" s="353" t="s">
        <v>992</v>
      </c>
      <c r="H362" s="269"/>
      <c r="I362" s="269"/>
      <c r="J362" s="269"/>
      <c r="K362" s="269"/>
      <c r="L362" s="269"/>
      <c r="M362" s="270"/>
      <c r="N362" s="250"/>
      <c r="O362" s="250"/>
      <c r="P362" s="250"/>
      <c r="Q362" s="250"/>
      <c r="R362" s="250"/>
      <c r="S362" s="250"/>
    </row>
    <row r="363" spans="1:19" s="276" customFormat="1" ht="12.6" customHeight="1" x14ac:dyDescent="0.25">
      <c r="A363" s="45" t="s">
        <v>89</v>
      </c>
      <c r="B363" s="272" t="s">
        <v>24</v>
      </c>
      <c r="C363" s="273" t="s">
        <v>188</v>
      </c>
      <c r="D363" s="274" t="s">
        <v>1306</v>
      </c>
      <c r="E363" s="274" t="s">
        <v>650</v>
      </c>
      <c r="F363" s="352" t="s">
        <v>581</v>
      </c>
      <c r="H363" s="269"/>
      <c r="I363" s="269"/>
      <c r="J363" s="269"/>
      <c r="K363" s="269"/>
      <c r="L363" s="269"/>
      <c r="M363" s="270"/>
      <c r="N363" s="250"/>
      <c r="O363" s="250"/>
      <c r="P363" s="250"/>
      <c r="Q363" s="250"/>
      <c r="R363" s="250"/>
      <c r="S363" s="250"/>
    </row>
    <row r="364" spans="1:19" s="276" customFormat="1" ht="12.6" customHeight="1" x14ac:dyDescent="0.25">
      <c r="A364" s="48"/>
      <c r="B364" s="277" t="s">
        <v>25</v>
      </c>
      <c r="C364" s="278" t="s">
        <v>581</v>
      </c>
      <c r="D364" s="279" t="s">
        <v>587</v>
      </c>
      <c r="E364" s="279" t="s">
        <v>587</v>
      </c>
      <c r="F364" s="353" t="s">
        <v>581</v>
      </c>
      <c r="H364" s="269"/>
      <c r="I364" s="269"/>
      <c r="J364" s="269"/>
      <c r="K364" s="269"/>
      <c r="L364" s="269"/>
      <c r="M364" s="270"/>
      <c r="N364" s="250"/>
      <c r="O364" s="250"/>
      <c r="P364" s="250"/>
      <c r="Q364" s="250"/>
      <c r="R364" s="250"/>
      <c r="S364" s="250"/>
    </row>
    <row r="365" spans="1:19" s="276" customFormat="1" ht="12.6" customHeight="1" x14ac:dyDescent="0.25">
      <c r="A365" s="48"/>
      <c r="B365" s="277" t="s">
        <v>26</v>
      </c>
      <c r="C365" s="278" t="s">
        <v>581</v>
      </c>
      <c r="D365" s="279" t="s">
        <v>655</v>
      </c>
      <c r="E365" s="279" t="s">
        <v>653</v>
      </c>
      <c r="F365" s="353" t="s">
        <v>533</v>
      </c>
      <c r="H365" s="269"/>
      <c r="I365" s="269"/>
      <c r="J365" s="269"/>
      <c r="K365" s="269"/>
      <c r="L365" s="269"/>
      <c r="M365" s="270"/>
      <c r="N365" s="250"/>
      <c r="O365" s="250"/>
      <c r="P365" s="250"/>
      <c r="Q365" s="250"/>
      <c r="R365" s="250"/>
      <c r="S365" s="250"/>
    </row>
    <row r="366" spans="1:19" s="276" customFormat="1" ht="12.6" customHeight="1" x14ac:dyDescent="0.25">
      <c r="A366" s="48"/>
      <c r="B366" s="277" t="s">
        <v>112</v>
      </c>
      <c r="C366" s="278" t="s">
        <v>533</v>
      </c>
      <c r="D366" s="279" t="s">
        <v>589</v>
      </c>
      <c r="E366" s="279" t="s">
        <v>655</v>
      </c>
      <c r="F366" s="353" t="s">
        <v>360</v>
      </c>
      <c r="H366" s="269"/>
      <c r="I366" s="269"/>
      <c r="J366" s="269"/>
      <c r="K366" s="269"/>
      <c r="L366" s="269"/>
      <c r="M366" s="270"/>
      <c r="N366" s="250"/>
      <c r="O366" s="250"/>
      <c r="P366" s="250"/>
      <c r="Q366" s="250"/>
      <c r="R366" s="250"/>
      <c r="S366" s="250"/>
    </row>
    <row r="367" spans="1:19" s="276" customFormat="1" ht="12.6" customHeight="1" x14ac:dyDescent="0.25">
      <c r="A367" s="48"/>
      <c r="B367" s="277" t="s">
        <v>113</v>
      </c>
      <c r="C367" s="278" t="s">
        <v>360</v>
      </c>
      <c r="D367" s="279" t="s">
        <v>653</v>
      </c>
      <c r="E367" s="279" t="s">
        <v>186</v>
      </c>
      <c r="F367" s="353" t="s">
        <v>190</v>
      </c>
      <c r="H367" s="269"/>
      <c r="I367" s="269"/>
      <c r="J367" s="269"/>
      <c r="K367" s="269"/>
      <c r="L367" s="269"/>
      <c r="M367" s="270"/>
      <c r="N367" s="250"/>
      <c r="O367" s="250"/>
      <c r="P367" s="250"/>
      <c r="Q367" s="250"/>
      <c r="R367" s="250"/>
      <c r="S367" s="250"/>
    </row>
    <row r="368" spans="1:19" s="276" customFormat="1" ht="12.6" customHeight="1" x14ac:dyDescent="0.25">
      <c r="A368" s="45" t="s">
        <v>90</v>
      </c>
      <c r="B368" s="272" t="s">
        <v>24</v>
      </c>
      <c r="C368" s="273" t="s">
        <v>987</v>
      </c>
      <c r="D368" s="274" t="s">
        <v>373</v>
      </c>
      <c r="E368" s="274" t="s">
        <v>313</v>
      </c>
      <c r="F368" s="352" t="s">
        <v>1307</v>
      </c>
      <c r="H368" s="269"/>
      <c r="I368" s="269"/>
      <c r="J368" s="269"/>
      <c r="K368" s="269"/>
      <c r="L368" s="269"/>
      <c r="M368" s="270"/>
      <c r="N368" s="250"/>
      <c r="O368" s="250"/>
      <c r="P368" s="250"/>
      <c r="Q368" s="250"/>
      <c r="R368" s="250"/>
      <c r="S368" s="250"/>
    </row>
    <row r="369" spans="1:19" s="276" customFormat="1" ht="12.6" customHeight="1" x14ac:dyDescent="0.25">
      <c r="A369" s="48"/>
      <c r="B369" s="277" t="s">
        <v>25</v>
      </c>
      <c r="C369" s="278" t="s">
        <v>1194</v>
      </c>
      <c r="D369" s="279" t="s">
        <v>660</v>
      </c>
      <c r="E369" s="279" t="s">
        <v>304</v>
      </c>
      <c r="F369" s="353" t="s">
        <v>1193</v>
      </c>
      <c r="H369" s="269"/>
      <c r="I369" s="269"/>
      <c r="J369" s="269"/>
      <c r="K369" s="269"/>
      <c r="L369" s="269"/>
      <c r="M369" s="270"/>
      <c r="N369" s="250"/>
      <c r="O369" s="250"/>
      <c r="P369" s="250"/>
      <c r="Q369" s="250"/>
      <c r="R369" s="250"/>
      <c r="S369" s="250"/>
    </row>
    <row r="370" spans="1:19" s="276" customFormat="1" ht="12.6" customHeight="1" x14ac:dyDescent="0.25">
      <c r="A370" s="48"/>
      <c r="B370" s="277" t="s">
        <v>26</v>
      </c>
      <c r="C370" s="278" t="s">
        <v>1308</v>
      </c>
      <c r="D370" s="279" t="s">
        <v>489</v>
      </c>
      <c r="E370" s="279" t="s">
        <v>512</v>
      </c>
      <c r="F370" s="353" t="s">
        <v>1087</v>
      </c>
      <c r="H370" s="269"/>
      <c r="I370" s="269"/>
      <c r="J370" s="269"/>
      <c r="K370" s="269"/>
      <c r="L370" s="269"/>
      <c r="M370" s="270"/>
      <c r="N370" s="250"/>
      <c r="O370" s="250"/>
      <c r="P370" s="250"/>
      <c r="Q370" s="250"/>
      <c r="R370" s="250"/>
      <c r="S370" s="250"/>
    </row>
    <row r="371" spans="1:19" s="276" customFormat="1" ht="12.6" customHeight="1" x14ac:dyDescent="0.25">
      <c r="A371" s="48"/>
      <c r="B371" s="277" t="s">
        <v>112</v>
      </c>
      <c r="C371" s="278" t="s">
        <v>436</v>
      </c>
      <c r="D371" s="279" t="s">
        <v>1309</v>
      </c>
      <c r="E371" s="279" t="s">
        <v>658</v>
      </c>
      <c r="F371" s="353" t="s">
        <v>1060</v>
      </c>
      <c r="H371" s="269"/>
      <c r="I371" s="269"/>
      <c r="J371" s="269"/>
      <c r="K371" s="269"/>
      <c r="L371" s="269"/>
      <c r="M371" s="270"/>
      <c r="N371" s="250"/>
      <c r="O371" s="250"/>
      <c r="P371" s="250"/>
      <c r="Q371" s="250"/>
      <c r="R371" s="250"/>
      <c r="S371" s="250"/>
    </row>
    <row r="372" spans="1:19" s="276" customFormat="1" ht="12.6" customHeight="1" x14ac:dyDescent="0.25">
      <c r="A372" s="48"/>
      <c r="B372" s="277" t="s">
        <v>113</v>
      </c>
      <c r="C372" s="278" t="s">
        <v>1060</v>
      </c>
      <c r="D372" s="279" t="s">
        <v>1310</v>
      </c>
      <c r="E372" s="279" t="s">
        <v>660</v>
      </c>
      <c r="F372" s="353" t="s">
        <v>1311</v>
      </c>
      <c r="H372" s="269"/>
      <c r="I372" s="269"/>
      <c r="J372" s="269"/>
      <c r="K372" s="269"/>
      <c r="L372" s="269"/>
      <c r="M372" s="270"/>
      <c r="N372" s="250"/>
      <c r="O372" s="250"/>
      <c r="P372" s="250"/>
      <c r="Q372" s="250"/>
      <c r="R372" s="250"/>
      <c r="S372" s="250"/>
    </row>
    <row r="373" spans="1:19" s="276" customFormat="1" ht="12.6" customHeight="1" x14ac:dyDescent="0.25">
      <c r="A373" s="45" t="s">
        <v>91</v>
      </c>
      <c r="B373" s="272" t="s">
        <v>24</v>
      </c>
      <c r="C373" s="273" t="s">
        <v>1312</v>
      </c>
      <c r="D373" s="274" t="s">
        <v>1313</v>
      </c>
      <c r="E373" s="274" t="s">
        <v>662</v>
      </c>
      <c r="F373" s="352" t="s">
        <v>1314</v>
      </c>
      <c r="H373" s="269"/>
      <c r="I373" s="269"/>
      <c r="J373" s="269"/>
      <c r="K373" s="269"/>
      <c r="L373" s="269"/>
      <c r="M373" s="270"/>
      <c r="N373" s="250"/>
      <c r="O373" s="250"/>
      <c r="P373" s="250"/>
      <c r="Q373" s="250"/>
      <c r="R373" s="250"/>
      <c r="S373" s="250"/>
    </row>
    <row r="374" spans="1:19" s="276" customFormat="1" ht="12.6" customHeight="1" x14ac:dyDescent="0.25">
      <c r="A374" s="48"/>
      <c r="B374" s="277" t="s">
        <v>25</v>
      </c>
      <c r="C374" s="278" t="s">
        <v>1315</v>
      </c>
      <c r="D374" s="279" t="s">
        <v>1316</v>
      </c>
      <c r="E374" s="279" t="s">
        <v>663</v>
      </c>
      <c r="F374" s="353" t="s">
        <v>1317</v>
      </c>
      <c r="H374" s="269"/>
      <c r="I374" s="269"/>
      <c r="J374" s="269"/>
      <c r="K374" s="269"/>
      <c r="L374" s="269"/>
      <c r="M374" s="270"/>
      <c r="N374" s="250"/>
      <c r="O374" s="250"/>
      <c r="P374" s="250"/>
      <c r="Q374" s="250"/>
      <c r="R374" s="250"/>
      <c r="S374" s="250"/>
    </row>
    <row r="375" spans="1:19" s="276" customFormat="1" ht="12.6" customHeight="1" x14ac:dyDescent="0.25">
      <c r="A375" s="48"/>
      <c r="B375" s="277" t="s">
        <v>26</v>
      </c>
      <c r="C375" s="278" t="s">
        <v>1318</v>
      </c>
      <c r="D375" s="279" t="s">
        <v>898</v>
      </c>
      <c r="E375" s="279" t="s">
        <v>664</v>
      </c>
      <c r="F375" s="353" t="s">
        <v>1319</v>
      </c>
      <c r="H375" s="269"/>
      <c r="I375" s="269"/>
      <c r="J375" s="269"/>
      <c r="K375" s="269"/>
      <c r="L375" s="269"/>
      <c r="M375" s="270"/>
      <c r="N375" s="250"/>
      <c r="O375" s="250"/>
      <c r="P375" s="250"/>
      <c r="Q375" s="250"/>
      <c r="R375" s="250"/>
      <c r="S375" s="250"/>
    </row>
    <row r="376" spans="1:19" s="276" customFormat="1" ht="12.6" customHeight="1" x14ac:dyDescent="0.25">
      <c r="A376" s="48"/>
      <c r="B376" s="277" t="s">
        <v>112</v>
      </c>
      <c r="C376" s="278" t="s">
        <v>1320</v>
      </c>
      <c r="D376" s="279" t="s">
        <v>1321</v>
      </c>
      <c r="E376" s="279" t="s">
        <v>666</v>
      </c>
      <c r="F376" s="353" t="s">
        <v>1322</v>
      </c>
      <c r="H376" s="269"/>
      <c r="I376" s="269"/>
      <c r="J376" s="269"/>
      <c r="K376" s="269"/>
      <c r="L376" s="269"/>
      <c r="M376" s="270"/>
      <c r="N376" s="250"/>
      <c r="O376" s="250"/>
      <c r="P376" s="250"/>
      <c r="Q376" s="250"/>
      <c r="R376" s="250"/>
      <c r="S376" s="250"/>
    </row>
    <row r="377" spans="1:19" s="276" customFormat="1" ht="12.6" customHeight="1" x14ac:dyDescent="0.25">
      <c r="A377" s="48"/>
      <c r="B377" s="277" t="s">
        <v>113</v>
      </c>
      <c r="C377" s="278" t="s">
        <v>1323</v>
      </c>
      <c r="D377" s="279" t="s">
        <v>1324</v>
      </c>
      <c r="E377" s="279" t="s">
        <v>667</v>
      </c>
      <c r="F377" s="353" t="s">
        <v>1325</v>
      </c>
      <c r="H377" s="269"/>
      <c r="I377" s="269"/>
      <c r="J377" s="269"/>
      <c r="K377" s="269"/>
      <c r="L377" s="269"/>
      <c r="M377" s="270"/>
      <c r="N377" s="250"/>
      <c r="O377" s="250"/>
      <c r="P377" s="250"/>
      <c r="Q377" s="250"/>
      <c r="R377" s="250"/>
      <c r="S377" s="250"/>
    </row>
    <row r="378" spans="1:19" s="276" customFormat="1" ht="12.6" customHeight="1" x14ac:dyDescent="0.25">
      <c r="A378" s="45" t="s">
        <v>92</v>
      </c>
      <c r="B378" s="272" t="s">
        <v>24</v>
      </c>
      <c r="C378" s="273" t="s">
        <v>787</v>
      </c>
      <c r="D378" s="274" t="s">
        <v>496</v>
      </c>
      <c r="E378" s="274" t="s">
        <v>379</v>
      </c>
      <c r="F378" s="352" t="s">
        <v>789</v>
      </c>
      <c r="H378" s="269"/>
      <c r="I378" s="269"/>
      <c r="J378" s="269"/>
      <c r="K378" s="269"/>
      <c r="L378" s="269"/>
      <c r="M378" s="270"/>
      <c r="N378" s="250"/>
      <c r="O378" s="250"/>
      <c r="P378" s="250"/>
      <c r="Q378" s="250"/>
      <c r="R378" s="250"/>
      <c r="S378" s="250"/>
    </row>
    <row r="379" spans="1:19" s="276" customFormat="1" ht="12.6" customHeight="1" x14ac:dyDescent="0.25">
      <c r="A379" s="48"/>
      <c r="B379" s="277" t="s">
        <v>25</v>
      </c>
      <c r="C379" s="278" t="s">
        <v>789</v>
      </c>
      <c r="D379" s="279" t="s">
        <v>219</v>
      </c>
      <c r="E379" s="279" t="s">
        <v>668</v>
      </c>
      <c r="F379" s="353" t="s">
        <v>784</v>
      </c>
      <c r="H379" s="269"/>
      <c r="I379" s="269"/>
      <c r="J379" s="269"/>
      <c r="K379" s="269"/>
      <c r="L379" s="269"/>
      <c r="M379" s="270"/>
      <c r="N379" s="250"/>
      <c r="O379" s="250"/>
      <c r="P379" s="250"/>
      <c r="Q379" s="250"/>
      <c r="R379" s="250"/>
      <c r="S379" s="250"/>
    </row>
    <row r="380" spans="1:19" s="276" customFormat="1" ht="12.6" customHeight="1" x14ac:dyDescent="0.25">
      <c r="A380" s="48"/>
      <c r="B380" s="277" t="s">
        <v>26</v>
      </c>
      <c r="C380" s="278" t="s">
        <v>784</v>
      </c>
      <c r="D380" s="279" t="s">
        <v>786</v>
      </c>
      <c r="E380" s="279" t="s">
        <v>215</v>
      </c>
      <c r="F380" s="353" t="s">
        <v>1046</v>
      </c>
      <c r="H380" s="269"/>
      <c r="I380" s="269"/>
      <c r="J380" s="269"/>
      <c r="K380" s="269"/>
      <c r="L380" s="269"/>
      <c r="M380" s="270"/>
      <c r="N380" s="250"/>
      <c r="O380" s="250"/>
      <c r="P380" s="250"/>
      <c r="Q380" s="250"/>
      <c r="R380" s="250"/>
      <c r="S380" s="250"/>
    </row>
    <row r="381" spans="1:19" s="276" customFormat="1" ht="12.6" customHeight="1" x14ac:dyDescent="0.25">
      <c r="A381" s="48"/>
      <c r="B381" s="277" t="s">
        <v>112</v>
      </c>
      <c r="C381" s="278" t="s">
        <v>1326</v>
      </c>
      <c r="D381" s="279" t="s">
        <v>1327</v>
      </c>
      <c r="E381" s="279" t="s">
        <v>633</v>
      </c>
      <c r="F381" s="353" t="s">
        <v>551</v>
      </c>
      <c r="H381" s="269"/>
      <c r="I381" s="269"/>
      <c r="J381" s="269"/>
      <c r="K381" s="269"/>
      <c r="L381" s="269"/>
      <c r="M381" s="270"/>
      <c r="N381" s="250"/>
      <c r="O381" s="250"/>
      <c r="P381" s="250"/>
      <c r="Q381" s="250"/>
      <c r="R381" s="250"/>
      <c r="S381" s="250"/>
    </row>
    <row r="382" spans="1:19" s="276" customFormat="1" ht="12.6" customHeight="1" x14ac:dyDescent="0.25">
      <c r="A382" s="48"/>
      <c r="B382" s="277" t="s">
        <v>113</v>
      </c>
      <c r="C382" s="278" t="s">
        <v>551</v>
      </c>
      <c r="D382" s="279" t="s">
        <v>221</v>
      </c>
      <c r="E382" s="279" t="s">
        <v>221</v>
      </c>
      <c r="F382" s="353" t="s">
        <v>551</v>
      </c>
      <c r="H382" s="269"/>
      <c r="I382" s="269"/>
      <c r="J382" s="269"/>
      <c r="K382" s="269"/>
      <c r="L382" s="269"/>
      <c r="M382" s="270"/>
      <c r="N382" s="250"/>
      <c r="O382" s="250"/>
      <c r="P382" s="250"/>
      <c r="Q382" s="250"/>
      <c r="R382" s="250"/>
      <c r="S382" s="250"/>
    </row>
    <row r="383" spans="1:19" s="276" customFormat="1" ht="12.6" customHeight="1" x14ac:dyDescent="0.25">
      <c r="A383" s="45" t="s">
        <v>93</v>
      </c>
      <c r="B383" s="272" t="s">
        <v>24</v>
      </c>
      <c r="C383" s="273" t="s">
        <v>454</v>
      </c>
      <c r="D383" s="274" t="s">
        <v>363</v>
      </c>
      <c r="E383" s="274" t="s">
        <v>536</v>
      </c>
      <c r="F383" s="352" t="s">
        <v>195</v>
      </c>
      <c r="H383" s="269"/>
      <c r="I383" s="269"/>
      <c r="J383" s="269"/>
      <c r="K383" s="269"/>
      <c r="L383" s="269"/>
      <c r="M383" s="270"/>
      <c r="N383" s="250"/>
      <c r="O383" s="250"/>
      <c r="P383" s="250"/>
      <c r="Q383" s="250"/>
      <c r="R383" s="250"/>
      <c r="S383" s="250"/>
    </row>
    <row r="384" spans="1:19" s="276" customFormat="1" ht="12.6" customHeight="1" x14ac:dyDescent="0.25">
      <c r="A384" s="48"/>
      <c r="B384" s="277" t="s">
        <v>25</v>
      </c>
      <c r="C384" s="278" t="s">
        <v>195</v>
      </c>
      <c r="D384" s="279" t="s">
        <v>539</v>
      </c>
      <c r="E384" s="279" t="s">
        <v>575</v>
      </c>
      <c r="F384" s="353" t="s">
        <v>318</v>
      </c>
      <c r="H384" s="269"/>
      <c r="I384" s="269"/>
      <c r="J384" s="269"/>
      <c r="K384" s="269"/>
      <c r="L384" s="269"/>
      <c r="M384" s="270"/>
      <c r="N384" s="250"/>
      <c r="O384" s="250"/>
      <c r="P384" s="250"/>
      <c r="Q384" s="250"/>
      <c r="R384" s="250"/>
      <c r="S384" s="250"/>
    </row>
    <row r="385" spans="1:19" s="276" customFormat="1" ht="12.6" customHeight="1" x14ac:dyDescent="0.25">
      <c r="A385" s="48"/>
      <c r="B385" s="277" t="s">
        <v>26</v>
      </c>
      <c r="C385" s="278" t="s">
        <v>633</v>
      </c>
      <c r="D385" s="279" t="s">
        <v>537</v>
      </c>
      <c r="E385" s="279" t="s">
        <v>578</v>
      </c>
      <c r="F385" s="353" t="s">
        <v>350</v>
      </c>
      <c r="H385" s="269"/>
      <c r="I385" s="269"/>
      <c r="J385" s="269"/>
      <c r="K385" s="269"/>
      <c r="L385" s="269"/>
      <c r="M385" s="270"/>
      <c r="N385" s="250"/>
      <c r="O385" s="250"/>
      <c r="P385" s="250"/>
      <c r="Q385" s="250"/>
      <c r="R385" s="250"/>
      <c r="S385" s="250"/>
    </row>
    <row r="386" spans="1:19" s="276" customFormat="1" ht="12.6" customHeight="1" x14ac:dyDescent="0.25">
      <c r="A386" s="48"/>
      <c r="B386" s="277" t="s">
        <v>112</v>
      </c>
      <c r="C386" s="278" t="s">
        <v>1328</v>
      </c>
      <c r="D386" s="279" t="s">
        <v>576</v>
      </c>
      <c r="E386" s="279" t="s">
        <v>534</v>
      </c>
      <c r="F386" s="353" t="s">
        <v>465</v>
      </c>
      <c r="H386" s="269"/>
      <c r="I386" s="269"/>
      <c r="J386" s="269"/>
      <c r="K386" s="269"/>
      <c r="L386" s="269"/>
      <c r="M386" s="270"/>
      <c r="N386" s="250"/>
      <c r="O386" s="250"/>
      <c r="P386" s="250"/>
      <c r="Q386" s="250"/>
      <c r="R386" s="250"/>
      <c r="S386" s="250"/>
    </row>
    <row r="387" spans="1:19" s="276" customFormat="1" ht="12.6" customHeight="1" x14ac:dyDescent="0.25">
      <c r="A387" s="48"/>
      <c r="B387" s="277" t="s">
        <v>113</v>
      </c>
      <c r="C387" s="278" t="s">
        <v>430</v>
      </c>
      <c r="D387" s="279" t="s">
        <v>229</v>
      </c>
      <c r="E387" s="279" t="s">
        <v>578</v>
      </c>
      <c r="F387" s="353" t="s">
        <v>1329</v>
      </c>
      <c r="H387" s="269"/>
      <c r="I387" s="269"/>
      <c r="J387" s="269"/>
      <c r="K387" s="269"/>
      <c r="L387" s="269"/>
      <c r="M387" s="270"/>
      <c r="N387" s="250"/>
      <c r="O387" s="250"/>
      <c r="P387" s="250"/>
      <c r="Q387" s="250"/>
      <c r="R387" s="250"/>
      <c r="S387" s="250"/>
    </row>
    <row r="388" spans="1:19" s="276" customFormat="1" ht="12.6" customHeight="1" x14ac:dyDescent="0.25">
      <c r="A388" s="45" t="s">
        <v>94</v>
      </c>
      <c r="B388" s="272" t="s">
        <v>24</v>
      </c>
      <c r="C388" s="273" t="s">
        <v>1330</v>
      </c>
      <c r="D388" s="274" t="s">
        <v>205</v>
      </c>
      <c r="E388" s="274" t="s">
        <v>635</v>
      </c>
      <c r="F388" s="352" t="s">
        <v>772</v>
      </c>
      <c r="H388" s="269"/>
      <c r="I388" s="269"/>
      <c r="J388" s="269"/>
      <c r="K388" s="269"/>
      <c r="L388" s="269"/>
      <c r="M388" s="270"/>
      <c r="N388" s="250"/>
      <c r="O388" s="250"/>
      <c r="P388" s="250"/>
      <c r="Q388" s="250"/>
      <c r="R388" s="250"/>
      <c r="S388" s="250"/>
    </row>
    <row r="389" spans="1:19" s="276" customFormat="1" ht="12.6" customHeight="1" x14ac:dyDescent="0.25">
      <c r="A389" s="48"/>
      <c r="B389" s="277" t="s">
        <v>25</v>
      </c>
      <c r="C389" s="278" t="s">
        <v>1331</v>
      </c>
      <c r="D389" s="279" t="s">
        <v>599</v>
      </c>
      <c r="E389" s="279" t="s">
        <v>223</v>
      </c>
      <c r="F389" s="353" t="s">
        <v>1332</v>
      </c>
      <c r="H389" s="269"/>
      <c r="I389" s="269"/>
      <c r="J389" s="269"/>
      <c r="K389" s="269"/>
      <c r="L389" s="269"/>
      <c r="M389" s="270"/>
      <c r="N389" s="250"/>
      <c r="O389" s="250"/>
      <c r="P389" s="250"/>
      <c r="Q389" s="250"/>
      <c r="R389" s="250"/>
      <c r="S389" s="250"/>
    </row>
    <row r="390" spans="1:19" s="276" customFormat="1" ht="12.6" customHeight="1" x14ac:dyDescent="0.25">
      <c r="A390" s="48"/>
      <c r="B390" s="277" t="s">
        <v>26</v>
      </c>
      <c r="C390" s="278" t="s">
        <v>1098</v>
      </c>
      <c r="D390" s="279" t="s">
        <v>482</v>
      </c>
      <c r="E390" s="279" t="s">
        <v>503</v>
      </c>
      <c r="F390" s="353" t="s">
        <v>1198</v>
      </c>
      <c r="H390" s="269"/>
      <c r="I390" s="269"/>
      <c r="J390" s="269"/>
      <c r="K390" s="269"/>
      <c r="L390" s="269"/>
      <c r="M390" s="270"/>
      <c r="N390" s="250"/>
      <c r="O390" s="250"/>
      <c r="P390" s="250"/>
      <c r="Q390" s="250"/>
      <c r="R390" s="250"/>
      <c r="S390" s="250"/>
    </row>
    <row r="391" spans="1:19" s="276" customFormat="1" ht="12.6" customHeight="1" x14ac:dyDescent="0.25">
      <c r="A391" s="48"/>
      <c r="B391" s="277" t="s">
        <v>112</v>
      </c>
      <c r="C391" s="278" t="s">
        <v>1200</v>
      </c>
      <c r="D391" s="279" t="s">
        <v>365</v>
      </c>
      <c r="E391" s="279" t="s">
        <v>505</v>
      </c>
      <c r="F391" s="353" t="s">
        <v>1333</v>
      </c>
      <c r="H391" s="269"/>
      <c r="I391" s="269"/>
      <c r="J391" s="269"/>
      <c r="K391" s="269"/>
      <c r="L391" s="269"/>
      <c r="M391" s="270"/>
      <c r="N391" s="250"/>
      <c r="O391" s="250"/>
      <c r="P391" s="250"/>
      <c r="Q391" s="250"/>
      <c r="R391" s="250"/>
      <c r="S391" s="250"/>
    </row>
    <row r="392" spans="1:19" s="276" customFormat="1" ht="12.6" customHeight="1" x14ac:dyDescent="0.25">
      <c r="A392" s="48"/>
      <c r="B392" s="277" t="s">
        <v>113</v>
      </c>
      <c r="C392" s="278" t="s">
        <v>1334</v>
      </c>
      <c r="D392" s="279" t="s">
        <v>309</v>
      </c>
      <c r="E392" s="279" t="s">
        <v>503</v>
      </c>
      <c r="F392" s="353" t="s">
        <v>1091</v>
      </c>
      <c r="H392" s="269"/>
      <c r="I392" s="269"/>
      <c r="J392" s="269"/>
      <c r="K392" s="269"/>
      <c r="L392" s="269"/>
      <c r="M392" s="270"/>
      <c r="N392" s="250"/>
      <c r="O392" s="250"/>
      <c r="P392" s="250"/>
      <c r="Q392" s="250"/>
      <c r="R392" s="250"/>
      <c r="S392" s="250"/>
    </row>
    <row r="393" spans="1:19" s="276" customFormat="1" ht="12.6" customHeight="1" x14ac:dyDescent="0.25">
      <c r="A393" s="45" t="s">
        <v>95</v>
      </c>
      <c r="B393" s="272" t="s">
        <v>24</v>
      </c>
      <c r="C393" s="273" t="s">
        <v>565</v>
      </c>
      <c r="D393" s="274" t="s">
        <v>360</v>
      </c>
      <c r="E393" s="274" t="s">
        <v>678</v>
      </c>
      <c r="F393" s="352" t="s">
        <v>422</v>
      </c>
      <c r="H393" s="269"/>
      <c r="I393" s="269"/>
      <c r="J393" s="269"/>
      <c r="K393" s="269"/>
      <c r="L393" s="269"/>
      <c r="M393" s="270"/>
      <c r="N393" s="250"/>
      <c r="O393" s="250"/>
      <c r="P393" s="250"/>
      <c r="Q393" s="250"/>
      <c r="R393" s="250"/>
      <c r="S393" s="250"/>
    </row>
    <row r="394" spans="1:19" s="276" customFormat="1" ht="12.6" customHeight="1" x14ac:dyDescent="0.25">
      <c r="A394" s="48"/>
      <c r="B394" s="277" t="s">
        <v>25</v>
      </c>
      <c r="C394" s="278" t="s">
        <v>565</v>
      </c>
      <c r="D394" s="279" t="s">
        <v>536</v>
      </c>
      <c r="E394" s="279" t="s">
        <v>192</v>
      </c>
      <c r="F394" s="353" t="s">
        <v>219</v>
      </c>
      <c r="H394" s="269"/>
      <c r="I394" s="269"/>
      <c r="J394" s="269"/>
      <c r="K394" s="269"/>
      <c r="L394" s="269"/>
      <c r="M394" s="270"/>
      <c r="N394" s="250"/>
      <c r="O394" s="250"/>
      <c r="P394" s="250"/>
      <c r="Q394" s="250"/>
      <c r="R394" s="250"/>
      <c r="S394" s="250"/>
    </row>
    <row r="395" spans="1:19" s="276" customFormat="1" ht="12.6" customHeight="1" x14ac:dyDescent="0.25">
      <c r="A395" s="48"/>
      <c r="B395" s="277" t="s">
        <v>26</v>
      </c>
      <c r="C395" s="278" t="s">
        <v>384</v>
      </c>
      <c r="D395" s="279" t="s">
        <v>681</v>
      </c>
      <c r="E395" s="279" t="s">
        <v>681</v>
      </c>
      <c r="F395" s="353" t="s">
        <v>384</v>
      </c>
      <c r="H395" s="269"/>
      <c r="I395" s="269"/>
      <c r="J395" s="269"/>
      <c r="K395" s="269"/>
      <c r="L395" s="269"/>
      <c r="M395" s="270"/>
      <c r="N395" s="250"/>
      <c r="O395" s="250"/>
      <c r="P395" s="250"/>
      <c r="Q395" s="250"/>
      <c r="R395" s="250"/>
      <c r="S395" s="250"/>
    </row>
    <row r="396" spans="1:19" s="276" customFormat="1" ht="12.6" customHeight="1" x14ac:dyDescent="0.25">
      <c r="A396" s="48"/>
      <c r="B396" s="277" t="s">
        <v>112</v>
      </c>
      <c r="C396" s="278" t="s">
        <v>384</v>
      </c>
      <c r="D396" s="279" t="s">
        <v>1335</v>
      </c>
      <c r="E396" s="279" t="s">
        <v>581</v>
      </c>
      <c r="F396" s="353" t="s">
        <v>1137</v>
      </c>
      <c r="H396" s="269"/>
      <c r="I396" s="269"/>
      <c r="J396" s="269"/>
      <c r="K396" s="269"/>
      <c r="L396" s="269"/>
      <c r="M396" s="270"/>
      <c r="N396" s="250"/>
      <c r="O396" s="250"/>
      <c r="P396" s="250"/>
      <c r="Q396" s="250"/>
      <c r="R396" s="250"/>
      <c r="S396" s="250"/>
    </row>
    <row r="397" spans="1:19" s="276" customFormat="1" ht="12.6" customHeight="1" x14ac:dyDescent="0.25">
      <c r="A397" s="48"/>
      <c r="B397" s="277" t="s">
        <v>113</v>
      </c>
      <c r="C397" s="278" t="s">
        <v>1137</v>
      </c>
      <c r="D397" s="279" t="s">
        <v>1335</v>
      </c>
      <c r="E397" s="279" t="s">
        <v>539</v>
      </c>
      <c r="F397" s="353" t="s">
        <v>1225</v>
      </c>
      <c r="H397" s="269"/>
      <c r="I397" s="269"/>
      <c r="J397" s="269"/>
      <c r="K397" s="269"/>
      <c r="L397" s="269"/>
      <c r="M397" s="270"/>
      <c r="N397" s="250"/>
      <c r="O397" s="250"/>
      <c r="P397" s="250"/>
      <c r="Q397" s="250"/>
      <c r="R397" s="250"/>
      <c r="S397" s="250"/>
    </row>
    <row r="398" spans="1:19" s="276" customFormat="1" ht="12.6" customHeight="1" x14ac:dyDescent="0.25">
      <c r="A398" s="45" t="s">
        <v>96</v>
      </c>
      <c r="B398" s="272" t="s">
        <v>24</v>
      </c>
      <c r="C398" s="273" t="s">
        <v>1084</v>
      </c>
      <c r="D398" s="274" t="s">
        <v>765</v>
      </c>
      <c r="E398" s="274" t="s">
        <v>356</v>
      </c>
      <c r="F398" s="352" t="s">
        <v>1327</v>
      </c>
      <c r="H398" s="269"/>
      <c r="I398" s="269"/>
      <c r="J398" s="269"/>
      <c r="K398" s="269"/>
      <c r="L398" s="269"/>
      <c r="M398" s="270"/>
      <c r="N398" s="250"/>
      <c r="O398" s="250"/>
      <c r="P398" s="250"/>
      <c r="Q398" s="250"/>
      <c r="R398" s="250"/>
      <c r="S398" s="250"/>
    </row>
    <row r="399" spans="1:19" s="276" customFormat="1" ht="12.6" customHeight="1" x14ac:dyDescent="0.25">
      <c r="A399" s="48"/>
      <c r="B399" s="277" t="s">
        <v>25</v>
      </c>
      <c r="C399" s="278" t="s">
        <v>1327</v>
      </c>
      <c r="D399" s="279" t="s">
        <v>696</v>
      </c>
      <c r="E399" s="279" t="s">
        <v>611</v>
      </c>
      <c r="F399" s="353" t="s">
        <v>217</v>
      </c>
      <c r="H399" s="269"/>
      <c r="I399" s="269"/>
      <c r="J399" s="269"/>
      <c r="K399" s="269"/>
      <c r="L399" s="269"/>
      <c r="M399" s="270"/>
      <c r="N399" s="250"/>
      <c r="O399" s="250"/>
      <c r="P399" s="250"/>
      <c r="Q399" s="250"/>
      <c r="R399" s="250"/>
      <c r="S399" s="250"/>
    </row>
    <row r="400" spans="1:19" s="276" customFormat="1" ht="12.6" customHeight="1" x14ac:dyDescent="0.25">
      <c r="A400" s="48"/>
      <c r="B400" s="277" t="s">
        <v>26</v>
      </c>
      <c r="C400" s="278" t="s">
        <v>295</v>
      </c>
      <c r="D400" s="279" t="s">
        <v>537</v>
      </c>
      <c r="E400" s="279" t="s">
        <v>536</v>
      </c>
      <c r="F400" s="353" t="s">
        <v>465</v>
      </c>
      <c r="H400" s="269"/>
      <c r="I400" s="269"/>
      <c r="J400" s="269"/>
      <c r="K400" s="269"/>
      <c r="L400" s="269"/>
      <c r="M400" s="270"/>
      <c r="N400" s="250"/>
      <c r="O400" s="250"/>
      <c r="P400" s="250"/>
      <c r="Q400" s="250"/>
      <c r="R400" s="250"/>
      <c r="S400" s="250"/>
    </row>
    <row r="401" spans="1:19" s="276" customFormat="1" ht="12.6" customHeight="1" x14ac:dyDescent="0.25">
      <c r="A401" s="48"/>
      <c r="B401" s="277" t="s">
        <v>112</v>
      </c>
      <c r="C401" s="278" t="s">
        <v>1084</v>
      </c>
      <c r="D401" s="279" t="s">
        <v>229</v>
      </c>
      <c r="E401" s="279" t="s">
        <v>534</v>
      </c>
      <c r="F401" s="353" t="s">
        <v>1241</v>
      </c>
      <c r="H401" s="269"/>
      <c r="I401" s="269"/>
      <c r="J401" s="269"/>
      <c r="K401" s="269"/>
      <c r="L401" s="269"/>
      <c r="M401" s="270"/>
      <c r="N401" s="250"/>
      <c r="O401" s="250"/>
      <c r="P401" s="250"/>
      <c r="Q401" s="250"/>
      <c r="R401" s="250"/>
      <c r="S401" s="250"/>
    </row>
    <row r="402" spans="1:19" s="276" customFormat="1" ht="12.6" customHeight="1" x14ac:dyDescent="0.25">
      <c r="A402" s="48"/>
      <c r="B402" s="277" t="s">
        <v>113</v>
      </c>
      <c r="C402" s="278" t="s">
        <v>531</v>
      </c>
      <c r="D402" s="279" t="s">
        <v>576</v>
      </c>
      <c r="E402" s="279" t="s">
        <v>564</v>
      </c>
      <c r="F402" s="353" t="s">
        <v>1310</v>
      </c>
      <c r="H402" s="269"/>
      <c r="I402" s="269"/>
      <c r="J402" s="269"/>
      <c r="K402" s="269"/>
      <c r="L402" s="269"/>
      <c r="M402" s="270"/>
      <c r="N402" s="250"/>
      <c r="O402" s="250"/>
      <c r="P402" s="250"/>
      <c r="Q402" s="250"/>
      <c r="R402" s="250"/>
      <c r="S402" s="250"/>
    </row>
    <row r="403" spans="1:19" s="276" customFormat="1" ht="12.6" customHeight="1" x14ac:dyDescent="0.25">
      <c r="A403" s="45" t="s">
        <v>97</v>
      </c>
      <c r="B403" s="272" t="s">
        <v>24</v>
      </c>
      <c r="C403" s="273" t="s">
        <v>719</v>
      </c>
      <c r="D403" s="274" t="s">
        <v>384</v>
      </c>
      <c r="E403" s="274" t="s">
        <v>324</v>
      </c>
      <c r="F403" s="352" t="s">
        <v>1336</v>
      </c>
      <c r="H403" s="269"/>
      <c r="I403" s="269"/>
      <c r="J403" s="269"/>
      <c r="K403" s="269"/>
      <c r="L403" s="269"/>
      <c r="M403" s="270"/>
      <c r="N403" s="250"/>
      <c r="O403" s="250"/>
      <c r="P403" s="250"/>
      <c r="Q403" s="250"/>
      <c r="R403" s="250"/>
      <c r="S403" s="250"/>
    </row>
    <row r="404" spans="1:19" s="276" customFormat="1" ht="12.6" customHeight="1" x14ac:dyDescent="0.25">
      <c r="A404" s="48"/>
      <c r="B404" s="277" t="s">
        <v>25</v>
      </c>
      <c r="C404" s="278" t="s">
        <v>1336</v>
      </c>
      <c r="D404" s="279" t="s">
        <v>498</v>
      </c>
      <c r="E404" s="279" t="s">
        <v>349</v>
      </c>
      <c r="F404" s="353" t="s">
        <v>1337</v>
      </c>
      <c r="H404" s="269"/>
      <c r="I404" s="269"/>
      <c r="J404" s="269"/>
      <c r="K404" s="269"/>
      <c r="L404" s="269"/>
      <c r="M404" s="270"/>
      <c r="N404" s="250"/>
      <c r="O404" s="250"/>
      <c r="P404" s="250"/>
      <c r="Q404" s="250"/>
      <c r="R404" s="250"/>
      <c r="S404" s="250"/>
    </row>
    <row r="405" spans="1:19" s="276" customFormat="1" ht="12.6" customHeight="1" x14ac:dyDescent="0.25">
      <c r="A405" s="48"/>
      <c r="B405" s="277" t="s">
        <v>26</v>
      </c>
      <c r="C405" s="278" t="s">
        <v>971</v>
      </c>
      <c r="D405" s="279" t="s">
        <v>638</v>
      </c>
      <c r="E405" s="279" t="s">
        <v>459</v>
      </c>
      <c r="F405" s="353" t="s">
        <v>1013</v>
      </c>
      <c r="H405" s="269"/>
      <c r="I405" s="269"/>
      <c r="J405" s="269"/>
      <c r="K405" s="269"/>
      <c r="L405" s="269"/>
      <c r="M405" s="270"/>
      <c r="N405" s="250"/>
      <c r="O405" s="250"/>
      <c r="P405" s="250"/>
      <c r="Q405" s="250"/>
      <c r="R405" s="250"/>
      <c r="S405" s="250"/>
    </row>
    <row r="406" spans="1:19" s="276" customFormat="1" ht="12.6" customHeight="1" x14ac:dyDescent="0.25">
      <c r="A406" s="48"/>
      <c r="B406" s="277" t="s">
        <v>112</v>
      </c>
      <c r="C406" s="278" t="s">
        <v>286</v>
      </c>
      <c r="D406" s="279" t="s">
        <v>1086</v>
      </c>
      <c r="E406" s="279" t="s">
        <v>379</v>
      </c>
      <c r="F406" s="353" t="s">
        <v>1338</v>
      </c>
      <c r="H406" s="269"/>
      <c r="I406" s="269"/>
      <c r="J406" s="269"/>
      <c r="K406" s="269"/>
      <c r="L406" s="269"/>
      <c r="M406" s="270"/>
      <c r="N406" s="250"/>
      <c r="O406" s="250"/>
      <c r="P406" s="250"/>
      <c r="Q406" s="250"/>
      <c r="R406" s="250"/>
      <c r="S406" s="250"/>
    </row>
    <row r="407" spans="1:19" s="276" customFormat="1" ht="12.6" customHeight="1" x14ac:dyDescent="0.25">
      <c r="A407" s="48"/>
      <c r="B407" s="277" t="s">
        <v>113</v>
      </c>
      <c r="C407" s="278" t="s">
        <v>1012</v>
      </c>
      <c r="D407" s="279" t="s">
        <v>324</v>
      </c>
      <c r="E407" s="279" t="s">
        <v>382</v>
      </c>
      <c r="F407" s="353" t="s">
        <v>992</v>
      </c>
      <c r="H407" s="269"/>
      <c r="I407" s="269"/>
      <c r="J407" s="269"/>
      <c r="K407" s="269"/>
      <c r="L407" s="269"/>
      <c r="M407" s="270"/>
      <c r="N407" s="250"/>
      <c r="O407" s="250"/>
      <c r="P407" s="250"/>
      <c r="Q407" s="250"/>
      <c r="R407" s="250"/>
      <c r="S407" s="250"/>
    </row>
    <row r="408" spans="1:19" s="250" customFormat="1" ht="12.6" customHeight="1" collapsed="1" x14ac:dyDescent="0.25">
      <c r="A408" s="446" t="s">
        <v>11</v>
      </c>
      <c r="B408" s="268" t="s">
        <v>24</v>
      </c>
      <c r="C408" s="458" t="s">
        <v>1339</v>
      </c>
      <c r="D408" s="459" t="s">
        <v>1340</v>
      </c>
      <c r="E408" s="459" t="s">
        <v>689</v>
      </c>
      <c r="F408" s="475" t="s">
        <v>1341</v>
      </c>
      <c r="H408" s="269"/>
      <c r="I408" s="269"/>
      <c r="J408" s="269"/>
      <c r="K408" s="269"/>
      <c r="L408" s="269"/>
      <c r="M408" s="270"/>
    </row>
    <row r="409" spans="1:19" s="250" customFormat="1" ht="12.6" customHeight="1" x14ac:dyDescent="0.25">
      <c r="A409" s="451"/>
      <c r="B409" s="271" t="s">
        <v>25</v>
      </c>
      <c r="C409" s="462" t="s">
        <v>1341</v>
      </c>
      <c r="D409" s="463" t="s">
        <v>1342</v>
      </c>
      <c r="E409" s="463" t="s">
        <v>690</v>
      </c>
      <c r="F409" s="472" t="s">
        <v>1343</v>
      </c>
      <c r="H409" s="269"/>
      <c r="I409" s="269"/>
      <c r="J409" s="269"/>
      <c r="K409" s="269"/>
      <c r="L409" s="269"/>
      <c r="M409" s="270"/>
    </row>
    <row r="410" spans="1:19" s="250" customFormat="1" ht="12.6" customHeight="1" x14ac:dyDescent="0.25">
      <c r="A410" s="451"/>
      <c r="B410" s="271" t="s">
        <v>26</v>
      </c>
      <c r="C410" s="462" t="s">
        <v>1344</v>
      </c>
      <c r="D410" s="463" t="s">
        <v>1345</v>
      </c>
      <c r="E410" s="463" t="s">
        <v>691</v>
      </c>
      <c r="F410" s="472" t="s">
        <v>1346</v>
      </c>
      <c r="H410" s="269"/>
      <c r="I410" s="269"/>
      <c r="J410" s="269"/>
      <c r="K410" s="269"/>
      <c r="L410" s="269"/>
      <c r="M410" s="270"/>
    </row>
    <row r="411" spans="1:19" s="250" customFormat="1" ht="12.6" customHeight="1" x14ac:dyDescent="0.25">
      <c r="A411" s="451"/>
      <c r="B411" s="271" t="s">
        <v>112</v>
      </c>
      <c r="C411" s="462" t="s">
        <v>1347</v>
      </c>
      <c r="D411" s="463" t="s">
        <v>864</v>
      </c>
      <c r="E411" s="463" t="s">
        <v>692</v>
      </c>
      <c r="F411" s="472" t="s">
        <v>1348</v>
      </c>
      <c r="H411" s="269"/>
      <c r="I411" s="269"/>
      <c r="J411" s="269"/>
      <c r="K411" s="269"/>
      <c r="L411" s="269"/>
      <c r="M411" s="270"/>
    </row>
    <row r="412" spans="1:19" s="250" customFormat="1" ht="12.6" customHeight="1" x14ac:dyDescent="0.25">
      <c r="A412" s="451"/>
      <c r="B412" s="271" t="s">
        <v>113</v>
      </c>
      <c r="C412" s="462" t="s">
        <v>1349</v>
      </c>
      <c r="D412" s="463" t="s">
        <v>1350</v>
      </c>
      <c r="E412" s="463" t="s">
        <v>693</v>
      </c>
      <c r="F412" s="472" t="s">
        <v>1351</v>
      </c>
      <c r="H412" s="269"/>
      <c r="I412" s="269"/>
      <c r="J412" s="269"/>
      <c r="K412" s="269"/>
      <c r="L412" s="269"/>
      <c r="M412" s="270"/>
    </row>
    <row r="413" spans="1:19" s="276" customFormat="1" ht="12.6" customHeight="1" x14ac:dyDescent="0.25">
      <c r="A413" s="45" t="s">
        <v>98</v>
      </c>
      <c r="B413" s="272" t="s">
        <v>24</v>
      </c>
      <c r="C413" s="273" t="s">
        <v>454</v>
      </c>
      <c r="D413" s="274" t="s">
        <v>1240</v>
      </c>
      <c r="E413" s="274" t="s">
        <v>580</v>
      </c>
      <c r="F413" s="352" t="s">
        <v>1010</v>
      </c>
      <c r="H413" s="269"/>
      <c r="I413" s="269"/>
      <c r="J413" s="269"/>
      <c r="K413" s="269"/>
      <c r="L413" s="269"/>
      <c r="M413" s="270"/>
      <c r="N413" s="250"/>
      <c r="O413" s="250"/>
      <c r="P413" s="250"/>
      <c r="Q413" s="250"/>
      <c r="R413" s="250"/>
      <c r="S413" s="250"/>
    </row>
    <row r="414" spans="1:19" s="276" customFormat="1" ht="12.6" customHeight="1" x14ac:dyDescent="0.25">
      <c r="A414" s="48"/>
      <c r="B414" s="277" t="s">
        <v>25</v>
      </c>
      <c r="C414" s="278" t="s">
        <v>398</v>
      </c>
      <c r="D414" s="279" t="s">
        <v>585</v>
      </c>
      <c r="E414" s="279" t="s">
        <v>192</v>
      </c>
      <c r="F414" s="353" t="s">
        <v>424</v>
      </c>
      <c r="H414" s="269"/>
      <c r="I414" s="269"/>
      <c r="J414" s="269"/>
      <c r="K414" s="269"/>
      <c r="L414" s="269"/>
      <c r="M414" s="270"/>
      <c r="N414" s="250"/>
      <c r="O414" s="250"/>
      <c r="P414" s="250"/>
      <c r="Q414" s="250"/>
      <c r="R414" s="250"/>
      <c r="S414" s="250"/>
    </row>
    <row r="415" spans="1:19" s="276" customFormat="1" ht="12.6" customHeight="1" x14ac:dyDescent="0.25">
      <c r="A415" s="48"/>
      <c r="B415" s="277" t="s">
        <v>26</v>
      </c>
      <c r="C415" s="278" t="s">
        <v>215</v>
      </c>
      <c r="D415" s="279" t="s">
        <v>581</v>
      </c>
      <c r="E415" s="279" t="s">
        <v>192</v>
      </c>
      <c r="F415" s="353" t="s">
        <v>786</v>
      </c>
      <c r="H415" s="269"/>
      <c r="I415" s="269"/>
      <c r="J415" s="269"/>
      <c r="K415" s="269"/>
      <c r="L415" s="269"/>
      <c r="M415" s="270"/>
      <c r="N415" s="250"/>
      <c r="O415" s="250"/>
      <c r="P415" s="250"/>
      <c r="Q415" s="250"/>
      <c r="R415" s="250"/>
      <c r="S415" s="250"/>
    </row>
    <row r="416" spans="1:19" s="276" customFormat="1" ht="12.6" customHeight="1" x14ac:dyDescent="0.25">
      <c r="A416" s="48"/>
      <c r="B416" s="277" t="s">
        <v>112</v>
      </c>
      <c r="C416" s="278" t="s">
        <v>1010</v>
      </c>
      <c r="D416" s="279" t="s">
        <v>533</v>
      </c>
      <c r="E416" s="279" t="s">
        <v>188</v>
      </c>
      <c r="F416" s="353" t="s">
        <v>398</v>
      </c>
      <c r="H416" s="269"/>
      <c r="I416" s="269"/>
      <c r="J416" s="269"/>
      <c r="K416" s="269"/>
      <c r="L416" s="269"/>
      <c r="M416" s="270"/>
      <c r="N416" s="250"/>
      <c r="O416" s="250"/>
      <c r="P416" s="250"/>
      <c r="Q416" s="250"/>
      <c r="R416" s="250"/>
      <c r="S416" s="250"/>
    </row>
    <row r="417" spans="1:19" s="276" customFormat="1" ht="12.6" customHeight="1" x14ac:dyDescent="0.25">
      <c r="A417" s="48"/>
      <c r="B417" s="277" t="s">
        <v>113</v>
      </c>
      <c r="C417" s="278" t="s">
        <v>501</v>
      </c>
      <c r="D417" s="279" t="s">
        <v>360</v>
      </c>
      <c r="E417" s="279" t="s">
        <v>696</v>
      </c>
      <c r="F417" s="353" t="s">
        <v>320</v>
      </c>
      <c r="H417" s="269"/>
      <c r="I417" s="269"/>
      <c r="J417" s="269"/>
      <c r="K417" s="269"/>
      <c r="L417" s="269"/>
      <c r="M417" s="270"/>
      <c r="N417" s="250"/>
      <c r="O417" s="250"/>
      <c r="P417" s="250"/>
      <c r="Q417" s="250"/>
      <c r="R417" s="250"/>
      <c r="S417" s="250"/>
    </row>
    <row r="418" spans="1:19" s="276" customFormat="1" ht="12.6" customHeight="1" x14ac:dyDescent="0.25">
      <c r="A418" s="45" t="s">
        <v>99</v>
      </c>
      <c r="B418" s="272" t="s">
        <v>24</v>
      </c>
      <c r="C418" s="273" t="s">
        <v>482</v>
      </c>
      <c r="D418" s="274" t="s">
        <v>1335</v>
      </c>
      <c r="E418" s="274" t="s">
        <v>697</v>
      </c>
      <c r="F418" s="352" t="s">
        <v>320</v>
      </c>
      <c r="H418" s="269"/>
      <c r="I418" s="269"/>
      <c r="J418" s="269"/>
      <c r="K418" s="269"/>
      <c r="L418" s="269"/>
      <c r="M418" s="270"/>
      <c r="N418" s="250"/>
      <c r="O418" s="250"/>
      <c r="P418" s="250"/>
      <c r="Q418" s="250"/>
      <c r="R418" s="250"/>
      <c r="S418" s="250"/>
    </row>
    <row r="419" spans="1:19" s="276" customFormat="1" ht="12.6" customHeight="1" x14ac:dyDescent="0.25">
      <c r="A419" s="48"/>
      <c r="B419" s="277" t="s">
        <v>25</v>
      </c>
      <c r="C419" s="278" t="s">
        <v>320</v>
      </c>
      <c r="D419" s="279" t="s">
        <v>188</v>
      </c>
      <c r="E419" s="279" t="s">
        <v>358</v>
      </c>
      <c r="F419" s="353" t="s">
        <v>424</v>
      </c>
      <c r="H419" s="269"/>
      <c r="I419" s="269"/>
      <c r="J419" s="269"/>
      <c r="K419" s="269"/>
      <c r="L419" s="269"/>
      <c r="M419" s="270"/>
      <c r="N419" s="250"/>
      <c r="O419" s="250"/>
      <c r="P419" s="250"/>
      <c r="Q419" s="250"/>
      <c r="R419" s="250"/>
      <c r="S419" s="250"/>
    </row>
    <row r="420" spans="1:19" s="276" customFormat="1" ht="12.6" customHeight="1" x14ac:dyDescent="0.25">
      <c r="A420" s="48"/>
      <c r="B420" s="277" t="s">
        <v>26</v>
      </c>
      <c r="C420" s="278" t="s">
        <v>424</v>
      </c>
      <c r="D420" s="279" t="s">
        <v>583</v>
      </c>
      <c r="E420" s="279" t="s">
        <v>678</v>
      </c>
      <c r="F420" s="353" t="s">
        <v>960</v>
      </c>
      <c r="H420" s="269"/>
      <c r="I420" s="269"/>
      <c r="J420" s="269"/>
      <c r="K420" s="269"/>
      <c r="L420" s="269"/>
      <c r="M420" s="270"/>
      <c r="N420" s="250"/>
      <c r="O420" s="250"/>
      <c r="P420" s="250"/>
      <c r="Q420" s="250"/>
      <c r="R420" s="250"/>
      <c r="S420" s="250"/>
    </row>
    <row r="421" spans="1:19" s="276" customFormat="1" ht="12.6" customHeight="1" x14ac:dyDescent="0.25">
      <c r="A421" s="48"/>
      <c r="B421" s="277" t="s">
        <v>112</v>
      </c>
      <c r="C421" s="278" t="s">
        <v>960</v>
      </c>
      <c r="D421" s="279" t="s">
        <v>358</v>
      </c>
      <c r="E421" s="279" t="s">
        <v>188</v>
      </c>
      <c r="F421" s="353" t="s">
        <v>293</v>
      </c>
      <c r="H421" s="269"/>
      <c r="I421" s="269"/>
      <c r="J421" s="269"/>
      <c r="K421" s="269"/>
      <c r="L421" s="269"/>
      <c r="M421" s="270"/>
      <c r="N421" s="250"/>
      <c r="O421" s="250"/>
      <c r="P421" s="250"/>
      <c r="Q421" s="250"/>
      <c r="R421" s="250"/>
      <c r="S421" s="250"/>
    </row>
    <row r="422" spans="1:19" s="276" customFormat="1" ht="12.6" customHeight="1" x14ac:dyDescent="0.25">
      <c r="A422" s="48"/>
      <c r="B422" s="277" t="s">
        <v>113</v>
      </c>
      <c r="C422" s="278" t="s">
        <v>225</v>
      </c>
      <c r="D422" s="279" t="s">
        <v>188</v>
      </c>
      <c r="E422" s="279" t="s">
        <v>585</v>
      </c>
      <c r="F422" s="353" t="s">
        <v>482</v>
      </c>
      <c r="H422" s="269"/>
      <c r="I422" s="269"/>
      <c r="J422" s="269"/>
      <c r="K422" s="269"/>
      <c r="L422" s="269"/>
      <c r="M422" s="270"/>
      <c r="N422" s="250"/>
      <c r="O422" s="250"/>
      <c r="P422" s="250"/>
      <c r="Q422" s="250"/>
      <c r="R422" s="250"/>
      <c r="S422" s="250"/>
    </row>
    <row r="423" spans="1:19" s="276" customFormat="1" ht="12.6" customHeight="1" x14ac:dyDescent="0.25">
      <c r="A423" s="45" t="s">
        <v>100</v>
      </c>
      <c r="B423" s="272" t="s">
        <v>24</v>
      </c>
      <c r="C423" s="273" t="s">
        <v>782</v>
      </c>
      <c r="D423" s="274" t="s">
        <v>1352</v>
      </c>
      <c r="E423" s="274" t="s">
        <v>560</v>
      </c>
      <c r="F423" s="352" t="s">
        <v>1353</v>
      </c>
      <c r="H423" s="269"/>
      <c r="I423" s="269"/>
      <c r="J423" s="269"/>
      <c r="K423" s="269"/>
      <c r="L423" s="269"/>
      <c r="M423" s="270"/>
      <c r="N423" s="250"/>
      <c r="O423" s="250"/>
      <c r="P423" s="250"/>
      <c r="Q423" s="250"/>
      <c r="R423" s="250"/>
      <c r="S423" s="250"/>
    </row>
    <row r="424" spans="1:19" s="276" customFormat="1" ht="12.6" customHeight="1" x14ac:dyDescent="0.25">
      <c r="A424" s="48"/>
      <c r="B424" s="277" t="s">
        <v>25</v>
      </c>
      <c r="C424" s="278" t="s">
        <v>1353</v>
      </c>
      <c r="D424" s="279" t="s">
        <v>375</v>
      </c>
      <c r="E424" s="279" t="s">
        <v>227</v>
      </c>
      <c r="F424" s="353" t="s">
        <v>1354</v>
      </c>
      <c r="H424" s="269"/>
      <c r="I424" s="269"/>
      <c r="J424" s="269"/>
      <c r="K424" s="269"/>
      <c r="L424" s="269"/>
      <c r="M424" s="270"/>
      <c r="N424" s="250"/>
      <c r="O424" s="250"/>
      <c r="P424" s="250"/>
      <c r="Q424" s="250"/>
      <c r="R424" s="250"/>
      <c r="S424" s="250"/>
    </row>
    <row r="425" spans="1:19" s="276" customFormat="1" ht="12.6" customHeight="1" x14ac:dyDescent="0.25">
      <c r="A425" s="48"/>
      <c r="B425" s="277" t="s">
        <v>26</v>
      </c>
      <c r="C425" s="278" t="s">
        <v>1354</v>
      </c>
      <c r="D425" s="279" t="s">
        <v>363</v>
      </c>
      <c r="E425" s="279" t="s">
        <v>649</v>
      </c>
      <c r="F425" s="353" t="s">
        <v>777</v>
      </c>
      <c r="H425" s="269"/>
      <c r="I425" s="269"/>
      <c r="J425" s="269"/>
      <c r="K425" s="269"/>
      <c r="L425" s="269"/>
      <c r="M425" s="270"/>
      <c r="N425" s="250"/>
      <c r="O425" s="250"/>
      <c r="P425" s="250"/>
      <c r="Q425" s="250"/>
      <c r="R425" s="250"/>
      <c r="S425" s="250"/>
    </row>
    <row r="426" spans="1:19" s="276" customFormat="1" ht="12.6" customHeight="1" x14ac:dyDescent="0.25">
      <c r="A426" s="48"/>
      <c r="B426" s="277" t="s">
        <v>112</v>
      </c>
      <c r="C426" s="278" t="s">
        <v>777</v>
      </c>
      <c r="D426" s="279" t="s">
        <v>575</v>
      </c>
      <c r="E426" s="279" t="s">
        <v>420</v>
      </c>
      <c r="F426" s="353" t="s">
        <v>1355</v>
      </c>
      <c r="H426" s="269"/>
      <c r="I426" s="269"/>
      <c r="J426" s="269"/>
      <c r="K426" s="269"/>
      <c r="L426" s="269"/>
      <c r="M426" s="270"/>
      <c r="N426" s="250"/>
      <c r="O426" s="250"/>
      <c r="P426" s="250"/>
      <c r="Q426" s="250"/>
      <c r="R426" s="250"/>
      <c r="S426" s="250"/>
    </row>
    <row r="427" spans="1:19" s="276" customFormat="1" ht="12.6" customHeight="1" x14ac:dyDescent="0.25">
      <c r="A427" s="48"/>
      <c r="B427" s="277" t="s">
        <v>113</v>
      </c>
      <c r="C427" s="278" t="s">
        <v>1355</v>
      </c>
      <c r="D427" s="279" t="s">
        <v>381</v>
      </c>
      <c r="E427" s="279" t="s">
        <v>706</v>
      </c>
      <c r="F427" s="353" t="s">
        <v>1356</v>
      </c>
      <c r="H427" s="269"/>
      <c r="I427" s="269"/>
      <c r="J427" s="269"/>
      <c r="K427" s="269"/>
      <c r="L427" s="269"/>
      <c r="M427" s="270"/>
      <c r="N427" s="250"/>
      <c r="O427" s="250"/>
      <c r="P427" s="250"/>
      <c r="Q427" s="250"/>
      <c r="R427" s="250"/>
      <c r="S427" s="250"/>
    </row>
    <row r="428" spans="1:19" s="276" customFormat="1" ht="12.6" customHeight="1" x14ac:dyDescent="0.25">
      <c r="A428" s="45" t="s">
        <v>101</v>
      </c>
      <c r="B428" s="272" t="s">
        <v>24</v>
      </c>
      <c r="C428" s="273" t="s">
        <v>420</v>
      </c>
      <c r="D428" s="274" t="s">
        <v>589</v>
      </c>
      <c r="E428" s="274" t="s">
        <v>585</v>
      </c>
      <c r="F428" s="352" t="s">
        <v>205</v>
      </c>
      <c r="H428" s="269"/>
      <c r="I428" s="269"/>
      <c r="J428" s="269"/>
      <c r="K428" s="269"/>
      <c r="L428" s="269"/>
      <c r="M428" s="270"/>
      <c r="N428" s="250"/>
      <c r="O428" s="250"/>
      <c r="P428" s="250"/>
      <c r="Q428" s="250"/>
      <c r="R428" s="250"/>
      <c r="S428" s="250"/>
    </row>
    <row r="429" spans="1:19" s="276" customFormat="1" ht="12.6" customHeight="1" x14ac:dyDescent="0.25">
      <c r="A429" s="48"/>
      <c r="B429" s="277" t="s">
        <v>25</v>
      </c>
      <c r="C429" s="278" t="s">
        <v>205</v>
      </c>
      <c r="D429" s="279" t="s">
        <v>192</v>
      </c>
      <c r="E429" s="279" t="s">
        <v>708</v>
      </c>
      <c r="F429" s="353" t="s">
        <v>649</v>
      </c>
      <c r="H429" s="269"/>
      <c r="I429" s="269"/>
      <c r="J429" s="269"/>
      <c r="K429" s="269"/>
      <c r="L429" s="269"/>
      <c r="M429" s="270"/>
      <c r="N429" s="250"/>
      <c r="O429" s="250"/>
      <c r="P429" s="250"/>
      <c r="Q429" s="250"/>
      <c r="R429" s="250"/>
      <c r="S429" s="250"/>
    </row>
    <row r="430" spans="1:19" s="276" customFormat="1" ht="12.6" customHeight="1" x14ac:dyDescent="0.25">
      <c r="A430" s="48"/>
      <c r="B430" s="277" t="s">
        <v>26</v>
      </c>
      <c r="C430" s="278" t="s">
        <v>649</v>
      </c>
      <c r="D430" s="279" t="s">
        <v>589</v>
      </c>
      <c r="E430" s="279" t="s">
        <v>583</v>
      </c>
      <c r="F430" s="353" t="s">
        <v>349</v>
      </c>
      <c r="H430" s="269"/>
      <c r="I430" s="269"/>
      <c r="J430" s="269"/>
      <c r="K430" s="269"/>
      <c r="L430" s="269"/>
      <c r="M430" s="270"/>
      <c r="N430" s="250"/>
      <c r="O430" s="250"/>
      <c r="P430" s="250"/>
      <c r="Q430" s="250"/>
      <c r="R430" s="250"/>
      <c r="S430" s="250"/>
    </row>
    <row r="431" spans="1:19" s="276" customFormat="1" ht="12.6" customHeight="1" x14ac:dyDescent="0.25">
      <c r="A431" s="48"/>
      <c r="B431" s="277" t="s">
        <v>112</v>
      </c>
      <c r="C431" s="278" t="s">
        <v>638</v>
      </c>
      <c r="D431" s="279" t="s">
        <v>697</v>
      </c>
      <c r="E431" s="279" t="s">
        <v>711</v>
      </c>
      <c r="F431" s="353" t="s">
        <v>379</v>
      </c>
      <c r="H431" s="269"/>
      <c r="I431" s="269"/>
      <c r="J431" s="269"/>
      <c r="K431" s="269"/>
      <c r="L431" s="269"/>
      <c r="M431" s="270"/>
      <c r="N431" s="250"/>
      <c r="O431" s="250"/>
      <c r="P431" s="250"/>
      <c r="Q431" s="250"/>
      <c r="R431" s="250"/>
      <c r="S431" s="250"/>
    </row>
    <row r="432" spans="1:19" s="276" customFormat="1" ht="12.6" customHeight="1" x14ac:dyDescent="0.25">
      <c r="A432" s="48"/>
      <c r="B432" s="277" t="s">
        <v>113</v>
      </c>
      <c r="C432" s="278" t="s">
        <v>379</v>
      </c>
      <c r="D432" s="279" t="s">
        <v>655</v>
      </c>
      <c r="E432" s="279" t="s">
        <v>580</v>
      </c>
      <c r="F432" s="353" t="s">
        <v>459</v>
      </c>
      <c r="H432" s="269"/>
      <c r="I432" s="269"/>
      <c r="J432" s="269"/>
      <c r="K432" s="269"/>
      <c r="L432" s="269"/>
      <c r="M432" s="270"/>
      <c r="N432" s="250"/>
      <c r="O432" s="250"/>
      <c r="P432" s="250"/>
      <c r="Q432" s="250"/>
      <c r="R432" s="250"/>
      <c r="S432" s="250"/>
    </row>
    <row r="433" spans="1:19" s="276" customFormat="1" ht="12.6" customHeight="1" x14ac:dyDescent="0.25">
      <c r="A433" s="45" t="s">
        <v>102</v>
      </c>
      <c r="B433" s="272" t="s">
        <v>24</v>
      </c>
      <c r="C433" s="273" t="s">
        <v>797</v>
      </c>
      <c r="D433" s="274" t="s">
        <v>545</v>
      </c>
      <c r="E433" s="274" t="s">
        <v>603</v>
      </c>
      <c r="F433" s="352" t="s">
        <v>284</v>
      </c>
      <c r="H433" s="269"/>
      <c r="I433" s="269"/>
      <c r="J433" s="269"/>
      <c r="K433" s="269"/>
      <c r="L433" s="269"/>
      <c r="M433" s="270"/>
      <c r="N433" s="250"/>
      <c r="O433" s="250"/>
      <c r="P433" s="250"/>
      <c r="Q433" s="250"/>
      <c r="R433" s="250"/>
      <c r="S433" s="250"/>
    </row>
    <row r="434" spans="1:19" s="276" customFormat="1" ht="12.6" customHeight="1" x14ac:dyDescent="0.25">
      <c r="A434" s="48"/>
      <c r="B434" s="277" t="s">
        <v>25</v>
      </c>
      <c r="C434" s="278" t="s">
        <v>782</v>
      </c>
      <c r="D434" s="279" t="s">
        <v>1352</v>
      </c>
      <c r="E434" s="279" t="s">
        <v>543</v>
      </c>
      <c r="F434" s="353" t="s">
        <v>796</v>
      </c>
      <c r="H434" s="269"/>
      <c r="I434" s="269"/>
      <c r="J434" s="269"/>
      <c r="K434" s="269"/>
      <c r="L434" s="269"/>
      <c r="M434" s="270"/>
      <c r="N434" s="250"/>
      <c r="O434" s="250"/>
      <c r="P434" s="250"/>
      <c r="Q434" s="250"/>
      <c r="R434" s="250"/>
      <c r="S434" s="250"/>
    </row>
    <row r="435" spans="1:19" s="276" customFormat="1" ht="12.6" customHeight="1" x14ac:dyDescent="0.25">
      <c r="A435" s="48"/>
      <c r="B435" s="277" t="s">
        <v>26</v>
      </c>
      <c r="C435" s="278" t="s">
        <v>796</v>
      </c>
      <c r="D435" s="279" t="s">
        <v>573</v>
      </c>
      <c r="E435" s="279" t="s">
        <v>377</v>
      </c>
      <c r="F435" s="353" t="s">
        <v>404</v>
      </c>
      <c r="H435" s="269"/>
      <c r="I435" s="269"/>
      <c r="J435" s="269"/>
      <c r="K435" s="269"/>
      <c r="L435" s="269"/>
      <c r="M435" s="270"/>
      <c r="N435" s="250"/>
      <c r="O435" s="250"/>
      <c r="P435" s="250"/>
      <c r="Q435" s="250"/>
      <c r="R435" s="250"/>
      <c r="S435" s="250"/>
    </row>
    <row r="436" spans="1:19" s="276" customFormat="1" ht="12.6" customHeight="1" x14ac:dyDescent="0.25">
      <c r="A436" s="48"/>
      <c r="B436" s="277" t="s">
        <v>112</v>
      </c>
      <c r="C436" s="278" t="s">
        <v>796</v>
      </c>
      <c r="D436" s="279" t="s">
        <v>591</v>
      </c>
      <c r="E436" s="279" t="s">
        <v>575</v>
      </c>
      <c r="F436" s="353" t="s">
        <v>1290</v>
      </c>
      <c r="H436" s="269"/>
      <c r="I436" s="269"/>
      <c r="J436" s="269"/>
      <c r="K436" s="269"/>
      <c r="L436" s="269"/>
      <c r="M436" s="270"/>
      <c r="N436" s="250"/>
      <c r="O436" s="250"/>
      <c r="P436" s="250"/>
      <c r="Q436" s="250"/>
      <c r="R436" s="250"/>
      <c r="S436" s="250"/>
    </row>
    <row r="437" spans="1:19" s="276" customFormat="1" ht="12.6" customHeight="1" x14ac:dyDescent="0.25">
      <c r="A437" s="48"/>
      <c r="B437" s="277" t="s">
        <v>113</v>
      </c>
      <c r="C437" s="278" t="s">
        <v>1290</v>
      </c>
      <c r="D437" s="279" t="s">
        <v>576</v>
      </c>
      <c r="E437" s="279" t="s">
        <v>715</v>
      </c>
      <c r="F437" s="353" t="s">
        <v>1302</v>
      </c>
      <c r="H437" s="269"/>
      <c r="I437" s="269"/>
      <c r="J437" s="269"/>
      <c r="K437" s="269"/>
      <c r="L437" s="269"/>
      <c r="M437" s="270"/>
      <c r="N437" s="250"/>
      <c r="O437" s="250"/>
      <c r="P437" s="250"/>
      <c r="Q437" s="250"/>
      <c r="R437" s="250"/>
      <c r="S437" s="250"/>
    </row>
    <row r="438" spans="1:19" s="276" customFormat="1" ht="12.6" customHeight="1" x14ac:dyDescent="0.25">
      <c r="A438" s="45" t="s">
        <v>103</v>
      </c>
      <c r="B438" s="272" t="s">
        <v>24</v>
      </c>
      <c r="C438" s="273" t="s">
        <v>1357</v>
      </c>
      <c r="D438" s="274" t="s">
        <v>1358</v>
      </c>
      <c r="E438" s="274" t="s">
        <v>716</v>
      </c>
      <c r="F438" s="352" t="s">
        <v>1359</v>
      </c>
      <c r="H438" s="269"/>
      <c r="I438" s="269"/>
      <c r="J438" s="269"/>
      <c r="K438" s="269"/>
      <c r="L438" s="269"/>
      <c r="M438" s="270"/>
      <c r="N438" s="250"/>
      <c r="O438" s="250"/>
      <c r="P438" s="250"/>
      <c r="Q438" s="250"/>
      <c r="R438" s="250"/>
      <c r="S438" s="250"/>
    </row>
    <row r="439" spans="1:19" s="276" customFormat="1" ht="12.6" customHeight="1" x14ac:dyDescent="0.25">
      <c r="A439" s="48"/>
      <c r="B439" s="277" t="s">
        <v>25</v>
      </c>
      <c r="C439" s="278" t="s">
        <v>1360</v>
      </c>
      <c r="D439" s="279" t="s">
        <v>972</v>
      </c>
      <c r="E439" s="279" t="s">
        <v>717</v>
      </c>
      <c r="F439" s="353" t="s">
        <v>1361</v>
      </c>
      <c r="H439" s="269"/>
      <c r="I439" s="269"/>
      <c r="J439" s="269"/>
      <c r="K439" s="269"/>
      <c r="L439" s="269"/>
      <c r="M439" s="270"/>
      <c r="N439" s="250"/>
      <c r="O439" s="250"/>
      <c r="P439" s="250"/>
      <c r="Q439" s="250"/>
      <c r="R439" s="250"/>
      <c r="S439" s="250"/>
    </row>
    <row r="440" spans="1:19" s="276" customFormat="1" ht="12.6" customHeight="1" x14ac:dyDescent="0.25">
      <c r="A440" s="48"/>
      <c r="B440" s="277" t="s">
        <v>26</v>
      </c>
      <c r="C440" s="278" t="s">
        <v>1362</v>
      </c>
      <c r="D440" s="279" t="s">
        <v>1011</v>
      </c>
      <c r="E440" s="279" t="s">
        <v>719</v>
      </c>
      <c r="F440" s="353" t="s">
        <v>1363</v>
      </c>
      <c r="H440" s="269"/>
      <c r="I440" s="269"/>
      <c r="J440" s="269"/>
      <c r="K440" s="269"/>
      <c r="L440" s="269"/>
      <c r="M440" s="270"/>
      <c r="N440" s="250"/>
      <c r="O440" s="250"/>
      <c r="P440" s="250"/>
      <c r="Q440" s="250"/>
      <c r="R440" s="250"/>
      <c r="S440" s="250"/>
    </row>
    <row r="441" spans="1:19" s="276" customFormat="1" ht="12.6" customHeight="1" x14ac:dyDescent="0.25">
      <c r="A441" s="48"/>
      <c r="B441" s="277" t="s">
        <v>112</v>
      </c>
      <c r="C441" s="278" t="s">
        <v>1364</v>
      </c>
      <c r="D441" s="279" t="s">
        <v>1365</v>
      </c>
      <c r="E441" s="279" t="s">
        <v>720</v>
      </c>
      <c r="F441" s="353" t="s">
        <v>1366</v>
      </c>
      <c r="H441" s="269"/>
      <c r="I441" s="269"/>
      <c r="J441" s="269"/>
      <c r="K441" s="269"/>
      <c r="L441" s="269"/>
      <c r="M441" s="270"/>
      <c r="N441" s="250"/>
      <c r="O441" s="250"/>
      <c r="P441" s="250"/>
      <c r="Q441" s="250"/>
      <c r="R441" s="250"/>
      <c r="S441" s="250"/>
    </row>
    <row r="442" spans="1:19" s="276" customFormat="1" ht="12.6" customHeight="1" x14ac:dyDescent="0.25">
      <c r="A442" s="48"/>
      <c r="B442" s="277" t="s">
        <v>113</v>
      </c>
      <c r="C442" s="278" t="s">
        <v>1367</v>
      </c>
      <c r="D442" s="279" t="s">
        <v>1368</v>
      </c>
      <c r="E442" s="279" t="s">
        <v>721</v>
      </c>
      <c r="F442" s="353" t="s">
        <v>1369</v>
      </c>
      <c r="H442" s="269"/>
      <c r="I442" s="269"/>
      <c r="J442" s="269"/>
      <c r="K442" s="269"/>
      <c r="L442" s="269"/>
      <c r="M442" s="270"/>
      <c r="N442" s="250"/>
      <c r="O442" s="250"/>
      <c r="P442" s="250"/>
      <c r="Q442" s="250"/>
      <c r="R442" s="250"/>
      <c r="S442" s="250"/>
    </row>
    <row r="443" spans="1:19" s="276" customFormat="1" ht="12.6" customHeight="1" x14ac:dyDescent="0.25">
      <c r="A443" s="45" t="s">
        <v>104</v>
      </c>
      <c r="B443" s="272" t="s">
        <v>24</v>
      </c>
      <c r="C443" s="273" t="s">
        <v>1353</v>
      </c>
      <c r="D443" s="274" t="s">
        <v>293</v>
      </c>
      <c r="E443" s="274" t="s">
        <v>227</v>
      </c>
      <c r="F443" s="352" t="s">
        <v>1155</v>
      </c>
      <c r="H443" s="269"/>
      <c r="I443" s="269"/>
      <c r="J443" s="269"/>
      <c r="K443" s="269"/>
      <c r="L443" s="269"/>
      <c r="M443" s="270"/>
      <c r="N443" s="250"/>
      <c r="O443" s="250"/>
      <c r="P443" s="250"/>
      <c r="Q443" s="250"/>
      <c r="R443" s="250"/>
      <c r="S443" s="250"/>
    </row>
    <row r="444" spans="1:19" s="276" customFormat="1" ht="12.6" customHeight="1" x14ac:dyDescent="0.25">
      <c r="A444" s="48"/>
      <c r="B444" s="277" t="s">
        <v>25</v>
      </c>
      <c r="C444" s="278" t="s">
        <v>1370</v>
      </c>
      <c r="D444" s="279" t="s">
        <v>396</v>
      </c>
      <c r="E444" s="279" t="s">
        <v>568</v>
      </c>
      <c r="F444" s="353" t="s">
        <v>1009</v>
      </c>
      <c r="H444" s="269"/>
      <c r="I444" s="269"/>
      <c r="J444" s="269"/>
      <c r="K444" s="269"/>
      <c r="L444" s="269"/>
      <c r="M444" s="270"/>
      <c r="N444" s="250"/>
      <c r="O444" s="250"/>
      <c r="P444" s="250"/>
      <c r="Q444" s="250"/>
      <c r="R444" s="250"/>
      <c r="S444" s="250"/>
    </row>
    <row r="445" spans="1:19" s="276" customFormat="1" ht="12.6" customHeight="1" x14ac:dyDescent="0.25">
      <c r="A445" s="48"/>
      <c r="B445" s="277" t="s">
        <v>26</v>
      </c>
      <c r="C445" s="278" t="s">
        <v>1099</v>
      </c>
      <c r="D445" s="279" t="s">
        <v>960</v>
      </c>
      <c r="E445" s="279" t="s">
        <v>505</v>
      </c>
      <c r="F445" s="353" t="s">
        <v>975</v>
      </c>
      <c r="H445" s="269"/>
      <c r="I445" s="269"/>
      <c r="J445" s="269"/>
      <c r="K445" s="269"/>
      <c r="L445" s="269"/>
      <c r="M445" s="270"/>
      <c r="N445" s="250"/>
      <c r="O445" s="250"/>
      <c r="P445" s="250"/>
      <c r="Q445" s="250"/>
      <c r="R445" s="250"/>
      <c r="S445" s="250"/>
    </row>
    <row r="446" spans="1:19" s="276" customFormat="1" ht="12.6" customHeight="1" x14ac:dyDescent="0.25">
      <c r="A446" s="48"/>
      <c r="B446" s="277" t="s">
        <v>112</v>
      </c>
      <c r="C446" s="278" t="s">
        <v>1371</v>
      </c>
      <c r="D446" s="279" t="s">
        <v>1372</v>
      </c>
      <c r="E446" s="279" t="s">
        <v>349</v>
      </c>
      <c r="F446" s="353" t="s">
        <v>1373</v>
      </c>
      <c r="H446" s="269"/>
      <c r="I446" s="269"/>
      <c r="J446" s="269"/>
      <c r="K446" s="269"/>
      <c r="L446" s="269"/>
      <c r="M446" s="270"/>
      <c r="N446" s="250"/>
      <c r="O446" s="250"/>
      <c r="P446" s="250"/>
      <c r="Q446" s="250"/>
      <c r="R446" s="250"/>
      <c r="S446" s="250"/>
    </row>
    <row r="447" spans="1:19" s="276" customFormat="1" ht="12.6" customHeight="1" x14ac:dyDescent="0.25">
      <c r="A447" s="48"/>
      <c r="B447" s="277" t="s">
        <v>113</v>
      </c>
      <c r="C447" s="278" t="s">
        <v>241</v>
      </c>
      <c r="D447" s="279" t="s">
        <v>543</v>
      </c>
      <c r="E447" s="279" t="s">
        <v>461</v>
      </c>
      <c r="F447" s="353" t="s">
        <v>1374</v>
      </c>
      <c r="H447" s="269"/>
      <c r="I447" s="269"/>
      <c r="J447" s="269"/>
      <c r="K447" s="269"/>
      <c r="L447" s="269"/>
      <c r="M447" s="270"/>
      <c r="N447" s="250"/>
      <c r="O447" s="250"/>
      <c r="P447" s="250"/>
      <c r="Q447" s="250"/>
      <c r="R447" s="250"/>
      <c r="S447" s="250"/>
    </row>
    <row r="448" spans="1:19" s="276" customFormat="1" ht="12.6" customHeight="1" x14ac:dyDescent="0.25">
      <c r="A448" s="45" t="s">
        <v>105</v>
      </c>
      <c r="B448" s="272" t="s">
        <v>24</v>
      </c>
      <c r="C448" s="273" t="s">
        <v>768</v>
      </c>
      <c r="D448" s="274" t="s">
        <v>612</v>
      </c>
      <c r="E448" s="274" t="s">
        <v>356</v>
      </c>
      <c r="F448" s="352" t="s">
        <v>1375</v>
      </c>
      <c r="H448" s="269"/>
      <c r="I448" s="269"/>
      <c r="J448" s="269"/>
      <c r="K448" s="269"/>
      <c r="L448" s="269"/>
      <c r="M448" s="270"/>
      <c r="N448" s="250"/>
      <c r="O448" s="250"/>
      <c r="P448" s="250"/>
      <c r="Q448" s="250"/>
      <c r="R448" s="250"/>
      <c r="S448" s="250"/>
    </row>
    <row r="449" spans="1:19" s="276" customFormat="1" ht="12.6" customHeight="1" x14ac:dyDescent="0.25">
      <c r="A449" s="48"/>
      <c r="B449" s="277" t="s">
        <v>25</v>
      </c>
      <c r="C449" s="278" t="s">
        <v>1375</v>
      </c>
      <c r="D449" s="279" t="s">
        <v>715</v>
      </c>
      <c r="E449" s="279" t="s">
        <v>188</v>
      </c>
      <c r="F449" s="353" t="s">
        <v>814</v>
      </c>
      <c r="H449" s="269"/>
      <c r="I449" s="269"/>
      <c r="J449" s="269"/>
      <c r="K449" s="269"/>
      <c r="L449" s="269"/>
      <c r="M449" s="270"/>
      <c r="N449" s="250"/>
      <c r="O449" s="250"/>
      <c r="P449" s="250"/>
      <c r="Q449" s="250"/>
      <c r="R449" s="250"/>
      <c r="S449" s="250"/>
    </row>
    <row r="450" spans="1:19" s="276" customFormat="1" ht="12.6" customHeight="1" x14ac:dyDescent="0.25">
      <c r="A450" s="48"/>
      <c r="B450" s="277" t="s">
        <v>26</v>
      </c>
      <c r="C450" s="278" t="s">
        <v>1080</v>
      </c>
      <c r="D450" s="279" t="s">
        <v>732</v>
      </c>
      <c r="E450" s="279" t="s">
        <v>536</v>
      </c>
      <c r="F450" s="353" t="s">
        <v>1376</v>
      </c>
      <c r="H450" s="269"/>
      <c r="I450" s="269"/>
      <c r="J450" s="269"/>
      <c r="K450" s="269"/>
      <c r="L450" s="269"/>
      <c r="M450" s="270"/>
      <c r="N450" s="250"/>
      <c r="O450" s="250"/>
      <c r="P450" s="250"/>
      <c r="Q450" s="250"/>
      <c r="R450" s="250"/>
      <c r="S450" s="250"/>
    </row>
    <row r="451" spans="1:19" s="276" customFormat="1" ht="12.6" customHeight="1" x14ac:dyDescent="0.25">
      <c r="A451" s="48"/>
      <c r="B451" s="277" t="s">
        <v>112</v>
      </c>
      <c r="C451" s="278" t="s">
        <v>1377</v>
      </c>
      <c r="D451" s="279" t="s">
        <v>648</v>
      </c>
      <c r="E451" s="279" t="s">
        <v>573</v>
      </c>
      <c r="F451" s="353" t="s">
        <v>1236</v>
      </c>
      <c r="H451" s="269"/>
      <c r="I451" s="269"/>
      <c r="J451" s="269"/>
      <c r="K451" s="269"/>
      <c r="L451" s="269"/>
      <c r="M451" s="270"/>
      <c r="N451" s="250"/>
      <c r="O451" s="250"/>
      <c r="P451" s="250"/>
      <c r="Q451" s="250"/>
      <c r="R451" s="250"/>
      <c r="S451" s="250"/>
    </row>
    <row r="452" spans="1:19" s="276" customFormat="1" ht="12.6" customHeight="1" x14ac:dyDescent="0.25">
      <c r="A452" s="48"/>
      <c r="B452" s="277" t="s">
        <v>113</v>
      </c>
      <c r="C452" s="278" t="s">
        <v>1378</v>
      </c>
      <c r="D452" s="279" t="s">
        <v>637</v>
      </c>
      <c r="E452" s="279" t="s">
        <v>594</v>
      </c>
      <c r="F452" s="353" t="s">
        <v>1236</v>
      </c>
      <c r="H452" s="269"/>
      <c r="I452" s="269"/>
      <c r="J452" s="269"/>
      <c r="K452" s="269"/>
      <c r="L452" s="269"/>
      <c r="M452" s="270"/>
      <c r="N452" s="250"/>
      <c r="O452" s="250"/>
      <c r="P452" s="250"/>
      <c r="Q452" s="250"/>
      <c r="R452" s="250"/>
      <c r="S452" s="250"/>
    </row>
    <row r="453" spans="1:19" s="276" customFormat="1" ht="12.6" customHeight="1" x14ac:dyDescent="0.25">
      <c r="A453" s="45" t="s">
        <v>106</v>
      </c>
      <c r="B453" s="272" t="s">
        <v>24</v>
      </c>
      <c r="C453" s="273" t="s">
        <v>503</v>
      </c>
      <c r="D453" s="274" t="s">
        <v>681</v>
      </c>
      <c r="E453" s="274" t="s">
        <v>192</v>
      </c>
      <c r="F453" s="352" t="s">
        <v>603</v>
      </c>
      <c r="H453" s="269"/>
      <c r="I453" s="269"/>
      <c r="J453" s="269"/>
      <c r="K453" s="269"/>
      <c r="L453" s="269"/>
      <c r="M453" s="270"/>
      <c r="N453" s="250"/>
      <c r="O453" s="250"/>
      <c r="P453" s="250"/>
      <c r="Q453" s="250"/>
      <c r="R453" s="250"/>
      <c r="S453" s="250"/>
    </row>
    <row r="454" spans="1:19" s="276" customFormat="1" ht="12.6" customHeight="1" x14ac:dyDescent="0.25">
      <c r="A454" s="48"/>
      <c r="B454" s="277" t="s">
        <v>25</v>
      </c>
      <c r="C454" s="278" t="s">
        <v>603</v>
      </c>
      <c r="D454" s="279" t="s">
        <v>192</v>
      </c>
      <c r="E454" s="279" t="s">
        <v>190</v>
      </c>
      <c r="F454" s="353" t="s">
        <v>599</v>
      </c>
      <c r="H454" s="269"/>
      <c r="I454" s="269"/>
      <c r="J454" s="269"/>
      <c r="K454" s="269"/>
      <c r="L454" s="269"/>
      <c r="M454" s="270"/>
      <c r="N454" s="250"/>
      <c r="O454" s="250"/>
      <c r="P454" s="250"/>
      <c r="Q454" s="250"/>
      <c r="R454" s="250"/>
      <c r="S454" s="250"/>
    </row>
    <row r="455" spans="1:19" s="276" customFormat="1" ht="12.6" customHeight="1" x14ac:dyDescent="0.25">
      <c r="A455" s="48"/>
      <c r="B455" s="277" t="s">
        <v>26</v>
      </c>
      <c r="C455" s="278" t="s">
        <v>420</v>
      </c>
      <c r="D455" s="279" t="s">
        <v>533</v>
      </c>
      <c r="E455" s="279" t="s">
        <v>708</v>
      </c>
      <c r="F455" s="353" t="s">
        <v>227</v>
      </c>
      <c r="H455" s="269"/>
      <c r="I455" s="269"/>
      <c r="J455" s="269"/>
      <c r="K455" s="269"/>
      <c r="L455" s="269"/>
      <c r="M455" s="270"/>
      <c r="N455" s="250"/>
      <c r="O455" s="250"/>
      <c r="P455" s="250"/>
      <c r="Q455" s="250"/>
      <c r="R455" s="250"/>
      <c r="S455" s="250"/>
    </row>
    <row r="456" spans="1:19" s="276" customFormat="1" ht="12.6" customHeight="1" x14ac:dyDescent="0.25">
      <c r="A456" s="48"/>
      <c r="B456" s="277" t="s">
        <v>112</v>
      </c>
      <c r="C456" s="278" t="s">
        <v>231</v>
      </c>
      <c r="D456" s="279" t="s">
        <v>360</v>
      </c>
      <c r="E456" s="279" t="s">
        <v>696</v>
      </c>
      <c r="F456" s="353" t="s">
        <v>379</v>
      </c>
      <c r="H456" s="269"/>
      <c r="I456" s="269"/>
      <c r="J456" s="269"/>
      <c r="K456" s="269"/>
      <c r="L456" s="269"/>
      <c r="M456" s="270"/>
      <c r="N456" s="250"/>
      <c r="O456" s="250"/>
      <c r="P456" s="250"/>
      <c r="Q456" s="250"/>
      <c r="R456" s="250"/>
      <c r="S456" s="250"/>
    </row>
    <row r="457" spans="1:19" s="276" customFormat="1" ht="12.6" customHeight="1" x14ac:dyDescent="0.25">
      <c r="A457" s="48"/>
      <c r="B457" s="277" t="s">
        <v>113</v>
      </c>
      <c r="C457" s="278" t="s">
        <v>322</v>
      </c>
      <c r="D457" s="279" t="s">
        <v>696</v>
      </c>
      <c r="E457" s="279" t="s">
        <v>696</v>
      </c>
      <c r="F457" s="353" t="s">
        <v>322</v>
      </c>
      <c r="H457" s="269"/>
      <c r="I457" s="269"/>
      <c r="J457" s="269"/>
      <c r="K457" s="269"/>
      <c r="L457" s="269"/>
      <c r="M457" s="270"/>
      <c r="N457" s="250"/>
      <c r="O457" s="250"/>
      <c r="P457" s="250"/>
      <c r="Q457" s="250"/>
      <c r="R457" s="250"/>
      <c r="S457" s="250"/>
    </row>
    <row r="458" spans="1:19" s="276" customFormat="1" ht="12.6" customHeight="1" x14ac:dyDescent="0.25">
      <c r="A458" s="45" t="s">
        <v>107</v>
      </c>
      <c r="B458" s="272" t="s">
        <v>24</v>
      </c>
      <c r="C458" s="273" t="s">
        <v>1160</v>
      </c>
      <c r="D458" s="274" t="s">
        <v>195</v>
      </c>
      <c r="E458" s="274" t="s">
        <v>227</v>
      </c>
      <c r="F458" s="352" t="s">
        <v>966</v>
      </c>
      <c r="H458" s="269"/>
      <c r="I458" s="269"/>
      <c r="J458" s="269"/>
      <c r="K458" s="269"/>
      <c r="L458" s="269"/>
      <c r="M458" s="270"/>
      <c r="N458" s="250"/>
      <c r="O458" s="250"/>
      <c r="P458" s="250"/>
      <c r="Q458" s="250"/>
      <c r="R458" s="250"/>
      <c r="S458" s="250"/>
    </row>
    <row r="459" spans="1:19" s="276" customFormat="1" ht="12.6" customHeight="1" x14ac:dyDescent="0.25">
      <c r="A459" s="48"/>
      <c r="B459" s="277" t="s">
        <v>25</v>
      </c>
      <c r="C459" s="278" t="s">
        <v>245</v>
      </c>
      <c r="D459" s="279" t="s">
        <v>320</v>
      </c>
      <c r="E459" s="279" t="s">
        <v>668</v>
      </c>
      <c r="F459" s="353" t="s">
        <v>967</v>
      </c>
      <c r="H459" s="269"/>
      <c r="I459" s="269"/>
      <c r="J459" s="269"/>
      <c r="K459" s="269"/>
      <c r="L459" s="269"/>
      <c r="M459" s="270"/>
      <c r="N459" s="250"/>
      <c r="O459" s="250"/>
      <c r="P459" s="250"/>
      <c r="Q459" s="250"/>
      <c r="R459" s="250"/>
      <c r="S459" s="250"/>
    </row>
    <row r="460" spans="1:19" s="276" customFormat="1" ht="12.6" customHeight="1" x14ac:dyDescent="0.25">
      <c r="A460" s="48"/>
      <c r="B460" s="277" t="s">
        <v>26</v>
      </c>
      <c r="C460" s="278" t="s">
        <v>245</v>
      </c>
      <c r="D460" s="279" t="s">
        <v>400</v>
      </c>
      <c r="E460" s="279" t="s">
        <v>219</v>
      </c>
      <c r="F460" s="353" t="s">
        <v>1379</v>
      </c>
      <c r="H460" s="269"/>
      <c r="I460" s="269"/>
      <c r="J460" s="269"/>
      <c r="K460" s="269"/>
      <c r="L460" s="269"/>
      <c r="M460" s="270"/>
      <c r="N460" s="250"/>
      <c r="O460" s="250"/>
      <c r="P460" s="250"/>
      <c r="Q460" s="250"/>
      <c r="R460" s="250"/>
      <c r="S460" s="250"/>
    </row>
    <row r="461" spans="1:19" s="276" customFormat="1" ht="12.6" customHeight="1" x14ac:dyDescent="0.25">
      <c r="A461" s="48"/>
      <c r="B461" s="277" t="s">
        <v>112</v>
      </c>
      <c r="C461" s="278" t="s">
        <v>1380</v>
      </c>
      <c r="D461" s="279" t="s">
        <v>545</v>
      </c>
      <c r="E461" s="279" t="s">
        <v>400</v>
      </c>
      <c r="F461" s="353" t="s">
        <v>1381</v>
      </c>
      <c r="H461" s="269"/>
      <c r="I461" s="269"/>
      <c r="J461" s="269"/>
      <c r="K461" s="269"/>
      <c r="L461" s="269"/>
      <c r="M461" s="270"/>
      <c r="N461" s="250"/>
      <c r="O461" s="250"/>
      <c r="P461" s="250"/>
      <c r="Q461" s="250"/>
      <c r="R461" s="250"/>
      <c r="S461" s="250"/>
    </row>
    <row r="462" spans="1:19" s="276" customFormat="1" ht="12.6" customHeight="1" x14ac:dyDescent="0.25">
      <c r="A462" s="48"/>
      <c r="B462" s="277" t="s">
        <v>113</v>
      </c>
      <c r="C462" s="278" t="s">
        <v>1382</v>
      </c>
      <c r="D462" s="279" t="s">
        <v>295</v>
      </c>
      <c r="E462" s="279" t="s">
        <v>221</v>
      </c>
      <c r="F462" s="353" t="s">
        <v>1009</v>
      </c>
      <c r="H462" s="269"/>
      <c r="I462" s="269"/>
      <c r="J462" s="269"/>
      <c r="K462" s="269"/>
      <c r="L462" s="269"/>
      <c r="M462" s="270"/>
      <c r="N462" s="250"/>
      <c r="O462" s="250"/>
      <c r="P462" s="250"/>
      <c r="Q462" s="250"/>
      <c r="R462" s="250"/>
      <c r="S462" s="250"/>
    </row>
    <row r="463" spans="1:19" s="276" customFormat="1" ht="12.6" customHeight="1" x14ac:dyDescent="0.25">
      <c r="A463" s="45" t="s">
        <v>108</v>
      </c>
      <c r="B463" s="272" t="s">
        <v>24</v>
      </c>
      <c r="C463" s="273" t="s">
        <v>1253</v>
      </c>
      <c r="D463" s="274" t="s">
        <v>795</v>
      </c>
      <c r="E463" s="274" t="s">
        <v>560</v>
      </c>
      <c r="F463" s="352" t="s">
        <v>402</v>
      </c>
      <c r="H463" s="269"/>
      <c r="I463" s="269"/>
      <c r="J463" s="269"/>
      <c r="K463" s="269"/>
      <c r="L463" s="269"/>
      <c r="M463" s="270"/>
      <c r="N463" s="250"/>
      <c r="O463" s="250"/>
      <c r="P463" s="250"/>
      <c r="Q463" s="250"/>
      <c r="R463" s="250"/>
      <c r="S463" s="250"/>
    </row>
    <row r="464" spans="1:19" s="276" customFormat="1" ht="12.6" customHeight="1" x14ac:dyDescent="0.25">
      <c r="A464" s="48"/>
      <c r="B464" s="277" t="s">
        <v>25</v>
      </c>
      <c r="C464" s="278" t="s">
        <v>402</v>
      </c>
      <c r="D464" s="279" t="s">
        <v>229</v>
      </c>
      <c r="E464" s="279" t="s">
        <v>732</v>
      </c>
      <c r="F464" s="353" t="s">
        <v>1256</v>
      </c>
      <c r="H464" s="269"/>
      <c r="I464" s="269"/>
      <c r="J464" s="269"/>
      <c r="K464" s="269"/>
      <c r="L464" s="269"/>
      <c r="M464" s="270"/>
      <c r="N464" s="250"/>
      <c r="O464" s="250"/>
      <c r="P464" s="250"/>
      <c r="Q464" s="250"/>
      <c r="R464" s="250"/>
      <c r="S464" s="250"/>
    </row>
    <row r="465" spans="1:19" s="276" customFormat="1" ht="12.6" customHeight="1" x14ac:dyDescent="0.25">
      <c r="A465" s="48"/>
      <c r="B465" s="277" t="s">
        <v>26</v>
      </c>
      <c r="C465" s="278" t="s">
        <v>888</v>
      </c>
      <c r="D465" s="279" t="s">
        <v>779</v>
      </c>
      <c r="E465" s="279" t="s">
        <v>594</v>
      </c>
      <c r="F465" s="353" t="s">
        <v>1227</v>
      </c>
      <c r="H465" s="269"/>
      <c r="I465" s="269"/>
      <c r="J465" s="269"/>
      <c r="K465" s="269"/>
      <c r="L465" s="269"/>
      <c r="M465" s="270"/>
      <c r="N465" s="250"/>
      <c r="O465" s="250"/>
      <c r="P465" s="250"/>
      <c r="Q465" s="250"/>
      <c r="R465" s="250"/>
      <c r="S465" s="250"/>
    </row>
    <row r="466" spans="1:19" s="276" customFormat="1" ht="12.6" customHeight="1" x14ac:dyDescent="0.25">
      <c r="A466" s="48"/>
      <c r="B466" s="277" t="s">
        <v>112</v>
      </c>
      <c r="C466" s="278" t="s">
        <v>1234</v>
      </c>
      <c r="D466" s="279" t="s">
        <v>498</v>
      </c>
      <c r="E466" s="279" t="s">
        <v>715</v>
      </c>
      <c r="F466" s="353" t="s">
        <v>523</v>
      </c>
      <c r="H466" s="269"/>
      <c r="I466" s="269"/>
      <c r="J466" s="269"/>
      <c r="K466" s="269"/>
      <c r="L466" s="269"/>
      <c r="M466" s="270"/>
      <c r="N466" s="250"/>
      <c r="O466" s="250"/>
      <c r="P466" s="250"/>
      <c r="Q466" s="250"/>
      <c r="R466" s="250"/>
      <c r="S466" s="250"/>
    </row>
    <row r="467" spans="1:19" s="276" customFormat="1" ht="12.6" customHeight="1" x14ac:dyDescent="0.25">
      <c r="A467" s="48"/>
      <c r="B467" s="277" t="s">
        <v>113</v>
      </c>
      <c r="C467" s="278" t="s">
        <v>1383</v>
      </c>
      <c r="D467" s="279" t="s">
        <v>1372</v>
      </c>
      <c r="E467" s="279" t="s">
        <v>223</v>
      </c>
      <c r="F467" s="353" t="s">
        <v>1384</v>
      </c>
      <c r="H467" s="269"/>
      <c r="I467" s="269"/>
      <c r="J467" s="269"/>
      <c r="K467" s="269"/>
      <c r="L467" s="269"/>
      <c r="M467" s="270"/>
      <c r="N467" s="250"/>
      <c r="O467" s="250"/>
      <c r="P467" s="250"/>
      <c r="Q467" s="250"/>
      <c r="R467" s="250"/>
      <c r="S467" s="250"/>
    </row>
    <row r="468" spans="1:19" s="427" customFormat="1" ht="20.25" customHeight="1" collapsed="1" x14ac:dyDescent="0.3">
      <c r="A468" s="510" t="s">
        <v>1407</v>
      </c>
      <c r="B468" s="510"/>
      <c r="C468" s="430"/>
      <c r="D468" s="430"/>
      <c r="E468" s="480" t="s">
        <v>1405</v>
      </c>
      <c r="F468" s="481" t="s">
        <v>1406</v>
      </c>
      <c r="J468" s="428"/>
      <c r="K468" s="428"/>
      <c r="L468" s="428"/>
      <c r="M468" s="428"/>
      <c r="N468" s="428"/>
      <c r="O468" s="429"/>
    </row>
    <row r="469" spans="1:19" s="299" customFormat="1" ht="12.15" customHeight="1" x14ac:dyDescent="0.25">
      <c r="A469" s="296"/>
      <c r="B469" s="297"/>
      <c r="C469" s="297"/>
      <c r="D469" s="297"/>
      <c r="E469" s="297"/>
      <c r="F469" s="297"/>
      <c r="H469" s="300"/>
      <c r="I469" s="300"/>
      <c r="J469" s="300"/>
      <c r="K469" s="300"/>
      <c r="L469" s="300"/>
      <c r="M469" s="301"/>
    </row>
    <row r="472" spans="1:19" ht="12.6" customHeight="1" x14ac:dyDescent="0.3">
      <c r="A472" s="302"/>
    </row>
    <row r="474" spans="1:19" ht="12.6" hidden="1" customHeight="1" outlineLevel="1" x14ac:dyDescent="0.2">
      <c r="A474" s="1" t="s">
        <v>12</v>
      </c>
    </row>
    <row r="475" spans="1:19" s="306" customFormat="1" ht="12.6" hidden="1" customHeight="1" outlineLevel="1" x14ac:dyDescent="0.2">
      <c r="A475" s="304" t="s">
        <v>13</v>
      </c>
      <c r="B475" s="305">
        <v>2001</v>
      </c>
      <c r="C475" s="306">
        <f t="shared" ref="C475:F479" si="0">MIN(C18,C68,C108,C158,C203,C263,C338,C408)</f>
        <v>0</v>
      </c>
      <c r="D475" s="306">
        <f t="shared" si="0"/>
        <v>0</v>
      </c>
      <c r="E475" s="306">
        <f t="shared" si="0"/>
        <v>0</v>
      </c>
      <c r="F475" s="306">
        <f t="shared" si="0"/>
        <v>0</v>
      </c>
      <c r="M475" s="307"/>
    </row>
    <row r="476" spans="1:19" s="306" customFormat="1" ht="12.6" hidden="1" customHeight="1" outlineLevel="1" x14ac:dyDescent="0.2">
      <c r="A476" s="304" t="s">
        <v>13</v>
      </c>
      <c r="B476" s="308">
        <v>2002</v>
      </c>
      <c r="C476" s="306">
        <f t="shared" si="0"/>
        <v>0</v>
      </c>
      <c r="D476" s="306">
        <f t="shared" si="0"/>
        <v>0</v>
      </c>
      <c r="E476" s="306">
        <f t="shared" si="0"/>
        <v>0</v>
      </c>
      <c r="F476" s="306">
        <f t="shared" si="0"/>
        <v>0</v>
      </c>
      <c r="M476" s="307"/>
    </row>
    <row r="477" spans="1:19" s="306" customFormat="1" ht="12.6" hidden="1" customHeight="1" outlineLevel="1" x14ac:dyDescent="0.2">
      <c r="A477" s="304" t="s">
        <v>13</v>
      </c>
      <c r="B477" s="309">
        <v>2003</v>
      </c>
      <c r="C477" s="306">
        <f t="shared" si="0"/>
        <v>0</v>
      </c>
      <c r="D477" s="306">
        <f t="shared" si="0"/>
        <v>0</v>
      </c>
      <c r="E477" s="306">
        <f t="shared" si="0"/>
        <v>0</v>
      </c>
      <c r="F477" s="306">
        <f t="shared" si="0"/>
        <v>0</v>
      </c>
      <c r="M477" s="307"/>
    </row>
    <row r="478" spans="1:19" s="306" customFormat="1" ht="12.6" hidden="1" customHeight="1" outlineLevel="1" x14ac:dyDescent="0.2">
      <c r="A478" s="304" t="s">
        <v>13</v>
      </c>
      <c r="B478" s="310">
        <v>2004</v>
      </c>
      <c r="C478" s="306">
        <f t="shared" si="0"/>
        <v>0</v>
      </c>
      <c r="D478" s="306">
        <f t="shared" si="0"/>
        <v>0</v>
      </c>
      <c r="E478" s="306">
        <f t="shared" si="0"/>
        <v>0</v>
      </c>
      <c r="F478" s="306">
        <f t="shared" si="0"/>
        <v>0</v>
      </c>
      <c r="M478" s="307"/>
    </row>
    <row r="479" spans="1:19" s="306" customFormat="1" ht="12.6" hidden="1" customHeight="1" outlineLevel="1" x14ac:dyDescent="0.2">
      <c r="A479" s="304" t="s">
        <v>13</v>
      </c>
      <c r="B479" s="310">
        <v>2005</v>
      </c>
      <c r="C479" s="306">
        <f t="shared" si="0"/>
        <v>0</v>
      </c>
      <c r="D479" s="306">
        <f t="shared" si="0"/>
        <v>0</v>
      </c>
      <c r="E479" s="306">
        <f t="shared" si="0"/>
        <v>0</v>
      </c>
      <c r="F479" s="306">
        <f t="shared" si="0"/>
        <v>0</v>
      </c>
      <c r="M479" s="307"/>
    </row>
    <row r="480" spans="1:19" s="313" customFormat="1" ht="12.6" hidden="1" customHeight="1" outlineLevel="1" x14ac:dyDescent="0.2">
      <c r="A480" s="311" t="s">
        <v>14</v>
      </c>
      <c r="B480" s="312">
        <v>2001</v>
      </c>
      <c r="C480" s="313">
        <f t="shared" ref="C480:F484" si="1">MAX(C18,C68,C108,C158,C203,C263,C338,C408)</f>
        <v>0</v>
      </c>
      <c r="D480" s="313">
        <f t="shared" si="1"/>
        <v>0</v>
      </c>
      <c r="E480" s="313">
        <f t="shared" si="1"/>
        <v>0</v>
      </c>
      <c r="F480" s="313">
        <f t="shared" si="1"/>
        <v>0</v>
      </c>
      <c r="M480" s="314"/>
    </row>
    <row r="481" spans="1:13" s="313" customFormat="1" ht="12.6" hidden="1" customHeight="1" outlineLevel="1" x14ac:dyDescent="0.2">
      <c r="A481" s="311" t="s">
        <v>14</v>
      </c>
      <c r="B481" s="315">
        <v>2002</v>
      </c>
      <c r="C481" s="313">
        <f t="shared" si="1"/>
        <v>0</v>
      </c>
      <c r="D481" s="313">
        <f t="shared" si="1"/>
        <v>0</v>
      </c>
      <c r="E481" s="313">
        <f t="shared" si="1"/>
        <v>0</v>
      </c>
      <c r="F481" s="313">
        <f t="shared" si="1"/>
        <v>0</v>
      </c>
      <c r="M481" s="314"/>
    </row>
    <row r="482" spans="1:13" s="313" customFormat="1" ht="12.6" hidden="1" customHeight="1" outlineLevel="1" x14ac:dyDescent="0.2">
      <c r="A482" s="311" t="s">
        <v>14</v>
      </c>
      <c r="B482" s="316">
        <v>2003</v>
      </c>
      <c r="C482" s="313">
        <f t="shared" si="1"/>
        <v>0</v>
      </c>
      <c r="D482" s="313">
        <f t="shared" si="1"/>
        <v>0</v>
      </c>
      <c r="E482" s="313">
        <f t="shared" si="1"/>
        <v>0</v>
      </c>
      <c r="F482" s="313">
        <f t="shared" si="1"/>
        <v>0</v>
      </c>
      <c r="M482" s="314"/>
    </row>
    <row r="483" spans="1:13" s="313" customFormat="1" ht="12.6" hidden="1" customHeight="1" outlineLevel="1" x14ac:dyDescent="0.2">
      <c r="A483" s="311" t="s">
        <v>14</v>
      </c>
      <c r="B483" s="317">
        <v>2004</v>
      </c>
      <c r="C483" s="313">
        <f t="shared" si="1"/>
        <v>0</v>
      </c>
      <c r="D483" s="313">
        <f t="shared" si="1"/>
        <v>0</v>
      </c>
      <c r="E483" s="313">
        <f t="shared" si="1"/>
        <v>0</v>
      </c>
      <c r="F483" s="313">
        <f t="shared" si="1"/>
        <v>0</v>
      </c>
      <c r="M483" s="314"/>
    </row>
    <row r="484" spans="1:13" s="313" customFormat="1" ht="12.6" hidden="1" customHeight="1" outlineLevel="1" x14ac:dyDescent="0.2">
      <c r="A484" s="311" t="s">
        <v>14</v>
      </c>
      <c r="B484" s="317">
        <v>2005</v>
      </c>
      <c r="C484" s="313">
        <f t="shared" si="1"/>
        <v>0</v>
      </c>
      <c r="D484" s="313">
        <f t="shared" si="1"/>
        <v>0</v>
      </c>
      <c r="E484" s="313">
        <f t="shared" si="1"/>
        <v>0</v>
      </c>
      <c r="F484" s="313">
        <f t="shared" si="1"/>
        <v>0</v>
      </c>
      <c r="M484" s="314"/>
    </row>
    <row r="485" spans="1:13" ht="12.6" hidden="1" customHeight="1" outlineLevel="1" x14ac:dyDescent="0.2"/>
    <row r="486" spans="1:13" ht="12.6" hidden="1" customHeight="1" outlineLevel="1" x14ac:dyDescent="0.2">
      <c r="A486" s="1" t="s">
        <v>111</v>
      </c>
    </row>
    <row r="487" spans="1:13" s="320" customFormat="1" ht="12.6" hidden="1" customHeight="1" outlineLevel="1" x14ac:dyDescent="0.2">
      <c r="A487" s="318" t="s">
        <v>13</v>
      </c>
      <c r="B487" s="319">
        <v>2001</v>
      </c>
      <c r="C487" s="320">
        <f t="shared" ref="C487:F491" si="2">MIN(C23,C28,C33,C38,C43,C48,C53,C58,C73,C78,C83,C88,C93,C98,C103,C113,C118,C123,C128,C133,C138,C143,C148,C153,C163,C168,C173,C178,C183,C188)</f>
        <v>0</v>
      </c>
      <c r="D487" s="320">
        <f t="shared" si="2"/>
        <v>0</v>
      </c>
      <c r="E487" s="320">
        <f t="shared" si="2"/>
        <v>0</v>
      </c>
      <c r="F487" s="320">
        <f t="shared" si="2"/>
        <v>0</v>
      </c>
      <c r="M487" s="321"/>
    </row>
    <row r="488" spans="1:13" s="320" customFormat="1" ht="12.6" hidden="1" customHeight="1" outlineLevel="1" x14ac:dyDescent="0.2">
      <c r="A488" s="318"/>
      <c r="B488" s="319">
        <v>2002</v>
      </c>
      <c r="C488" s="320">
        <f t="shared" si="2"/>
        <v>0</v>
      </c>
      <c r="D488" s="320">
        <f t="shared" si="2"/>
        <v>0</v>
      </c>
      <c r="E488" s="320">
        <f t="shared" si="2"/>
        <v>0</v>
      </c>
      <c r="F488" s="320">
        <f t="shared" si="2"/>
        <v>0</v>
      </c>
      <c r="M488" s="321"/>
    </row>
    <row r="489" spans="1:13" s="320" customFormat="1" ht="12.6" hidden="1" customHeight="1" outlineLevel="1" x14ac:dyDescent="0.2">
      <c r="A489" s="318"/>
      <c r="B489" s="319">
        <v>2003</v>
      </c>
      <c r="C489" s="320">
        <f t="shared" si="2"/>
        <v>0</v>
      </c>
      <c r="D489" s="320">
        <f t="shared" si="2"/>
        <v>0</v>
      </c>
      <c r="E489" s="320">
        <f t="shared" si="2"/>
        <v>0</v>
      </c>
      <c r="F489" s="320">
        <f t="shared" si="2"/>
        <v>0</v>
      </c>
      <c r="M489" s="321"/>
    </row>
    <row r="490" spans="1:13" s="320" customFormat="1" ht="12.6" hidden="1" customHeight="1" outlineLevel="1" x14ac:dyDescent="0.2">
      <c r="A490" s="318"/>
      <c r="B490" s="319">
        <v>2004</v>
      </c>
      <c r="C490" s="320">
        <f t="shared" si="2"/>
        <v>0</v>
      </c>
      <c r="D490" s="320">
        <f t="shared" si="2"/>
        <v>0</v>
      </c>
      <c r="E490" s="320">
        <f t="shared" si="2"/>
        <v>0</v>
      </c>
      <c r="F490" s="320">
        <f t="shared" si="2"/>
        <v>0</v>
      </c>
      <c r="M490" s="321"/>
    </row>
    <row r="491" spans="1:13" s="320" customFormat="1" ht="12.6" hidden="1" customHeight="1" outlineLevel="1" x14ac:dyDescent="0.2">
      <c r="A491" s="322"/>
      <c r="B491" s="323">
        <v>2005</v>
      </c>
      <c r="C491" s="324">
        <f t="shared" si="2"/>
        <v>0</v>
      </c>
      <c r="D491" s="324">
        <f t="shared" si="2"/>
        <v>0</v>
      </c>
      <c r="E491" s="324">
        <f t="shared" si="2"/>
        <v>0</v>
      </c>
      <c r="F491" s="324">
        <f t="shared" si="2"/>
        <v>0</v>
      </c>
      <c r="M491" s="321"/>
    </row>
    <row r="492" spans="1:13" s="320" customFormat="1" ht="12.6" hidden="1" customHeight="1" outlineLevel="1" x14ac:dyDescent="0.2">
      <c r="A492" s="318" t="s">
        <v>13</v>
      </c>
      <c r="B492" s="326">
        <v>2001</v>
      </c>
      <c r="C492" s="320">
        <f t="shared" ref="C492:F496" si="3">MIN(C193,C208,C213,C218,C223,C228,C233,C238,C243,C248,C253,C258,C268,C273,C278,C283,C288,C293,C298,C303,C308,C313,C318,C323,C328,C343,C348,C353,C358,C363)</f>
        <v>0</v>
      </c>
      <c r="D492" s="320">
        <f t="shared" si="3"/>
        <v>0</v>
      </c>
      <c r="E492" s="320">
        <f t="shared" si="3"/>
        <v>0</v>
      </c>
      <c r="F492" s="320">
        <f t="shared" si="3"/>
        <v>0</v>
      </c>
      <c r="M492" s="321"/>
    </row>
    <row r="493" spans="1:13" s="320" customFormat="1" ht="12.6" hidden="1" customHeight="1" outlineLevel="1" x14ac:dyDescent="0.2">
      <c r="A493" s="318"/>
      <c r="B493" s="319">
        <v>2002</v>
      </c>
      <c r="C493" s="320">
        <f t="shared" si="3"/>
        <v>0</v>
      </c>
      <c r="D493" s="320">
        <f t="shared" si="3"/>
        <v>0</v>
      </c>
      <c r="E493" s="320">
        <f t="shared" si="3"/>
        <v>0</v>
      </c>
      <c r="F493" s="320">
        <f t="shared" si="3"/>
        <v>0</v>
      </c>
      <c r="M493" s="321"/>
    </row>
    <row r="494" spans="1:13" s="320" customFormat="1" ht="12.6" hidden="1" customHeight="1" outlineLevel="1" x14ac:dyDescent="0.2">
      <c r="A494" s="318"/>
      <c r="B494" s="319">
        <v>2003</v>
      </c>
      <c r="C494" s="320">
        <f t="shared" si="3"/>
        <v>0</v>
      </c>
      <c r="D494" s="320">
        <f t="shared" si="3"/>
        <v>0</v>
      </c>
      <c r="E494" s="320">
        <f t="shared" si="3"/>
        <v>0</v>
      </c>
      <c r="F494" s="320">
        <f t="shared" si="3"/>
        <v>0</v>
      </c>
      <c r="M494" s="321"/>
    </row>
    <row r="495" spans="1:13" s="320" customFormat="1" ht="12.6" hidden="1" customHeight="1" outlineLevel="1" x14ac:dyDescent="0.2">
      <c r="A495" s="318"/>
      <c r="B495" s="319">
        <v>2004</v>
      </c>
      <c r="C495" s="320">
        <f t="shared" si="3"/>
        <v>0</v>
      </c>
      <c r="D495" s="320">
        <f t="shared" si="3"/>
        <v>0</v>
      </c>
      <c r="E495" s="320">
        <f t="shared" si="3"/>
        <v>0</v>
      </c>
      <c r="F495" s="320">
        <f t="shared" si="3"/>
        <v>0</v>
      </c>
      <c r="M495" s="321"/>
    </row>
    <row r="496" spans="1:13" s="320" customFormat="1" ht="12.6" hidden="1" customHeight="1" outlineLevel="1" x14ac:dyDescent="0.2">
      <c r="A496" s="322"/>
      <c r="B496" s="323">
        <v>2005</v>
      </c>
      <c r="C496" s="324">
        <f t="shared" si="3"/>
        <v>0</v>
      </c>
      <c r="D496" s="324">
        <f t="shared" si="3"/>
        <v>0</v>
      </c>
      <c r="E496" s="324">
        <f t="shared" si="3"/>
        <v>0</v>
      </c>
      <c r="F496" s="324">
        <f t="shared" si="3"/>
        <v>0</v>
      </c>
      <c r="M496" s="321"/>
    </row>
    <row r="497" spans="1:13" s="320" customFormat="1" ht="12.6" hidden="1" customHeight="1" outlineLevel="1" x14ac:dyDescent="0.2">
      <c r="A497" s="318" t="s">
        <v>13</v>
      </c>
      <c r="B497" s="326">
        <v>2001</v>
      </c>
      <c r="C497" s="320">
        <f t="shared" ref="C497:F501" si="4">MIN(C368,C373,C378,C383,C388,C393,C398,C403,C413,C418,C423,C428,C433,C438,C443,C448,C453,C458,C463)</f>
        <v>0</v>
      </c>
      <c r="D497" s="320">
        <f t="shared" si="4"/>
        <v>0</v>
      </c>
      <c r="E497" s="320">
        <f t="shared" si="4"/>
        <v>0</v>
      </c>
      <c r="F497" s="320">
        <f t="shared" si="4"/>
        <v>0</v>
      </c>
      <c r="M497" s="321"/>
    </row>
    <row r="498" spans="1:13" s="320" customFormat="1" ht="12.6" hidden="1" customHeight="1" outlineLevel="1" x14ac:dyDescent="0.2">
      <c r="A498" s="318"/>
      <c r="B498" s="319">
        <v>2002</v>
      </c>
      <c r="C498" s="320">
        <f t="shared" si="4"/>
        <v>0</v>
      </c>
      <c r="D498" s="320">
        <f t="shared" si="4"/>
        <v>0</v>
      </c>
      <c r="E498" s="320">
        <f t="shared" si="4"/>
        <v>0</v>
      </c>
      <c r="F498" s="320">
        <f t="shared" si="4"/>
        <v>0</v>
      </c>
      <c r="M498" s="321"/>
    </row>
    <row r="499" spans="1:13" s="320" customFormat="1" ht="12.6" hidden="1" customHeight="1" outlineLevel="1" x14ac:dyDescent="0.2">
      <c r="A499" s="318"/>
      <c r="B499" s="319">
        <v>2003</v>
      </c>
      <c r="C499" s="320">
        <f t="shared" si="4"/>
        <v>0</v>
      </c>
      <c r="D499" s="320">
        <f t="shared" si="4"/>
        <v>0</v>
      </c>
      <c r="E499" s="320">
        <f t="shared" si="4"/>
        <v>0</v>
      </c>
      <c r="F499" s="320">
        <f t="shared" si="4"/>
        <v>0</v>
      </c>
      <c r="M499" s="321"/>
    </row>
    <row r="500" spans="1:13" s="320" customFormat="1" ht="12.6" hidden="1" customHeight="1" outlineLevel="1" x14ac:dyDescent="0.2">
      <c r="A500" s="318"/>
      <c r="B500" s="319">
        <v>2004</v>
      </c>
      <c r="C500" s="320">
        <f t="shared" si="4"/>
        <v>0</v>
      </c>
      <c r="D500" s="320">
        <f t="shared" si="4"/>
        <v>0</v>
      </c>
      <c r="E500" s="320">
        <f t="shared" si="4"/>
        <v>0</v>
      </c>
      <c r="F500" s="320">
        <f t="shared" si="4"/>
        <v>0</v>
      </c>
      <c r="M500" s="321"/>
    </row>
    <row r="501" spans="1:13" s="320" customFormat="1" ht="12.6" hidden="1" customHeight="1" outlineLevel="1" x14ac:dyDescent="0.2">
      <c r="A501" s="322"/>
      <c r="B501" s="323">
        <v>2005</v>
      </c>
      <c r="C501" s="324">
        <f t="shared" si="4"/>
        <v>0</v>
      </c>
      <c r="D501" s="324">
        <f t="shared" si="4"/>
        <v>0</v>
      </c>
      <c r="E501" s="324">
        <f t="shared" si="4"/>
        <v>0</v>
      </c>
      <c r="F501" s="324">
        <f t="shared" si="4"/>
        <v>0</v>
      </c>
      <c r="M501" s="321"/>
    </row>
    <row r="502" spans="1:13" s="329" customFormat="1" ht="12.6" hidden="1" customHeight="1" outlineLevel="1" x14ac:dyDescent="0.2">
      <c r="A502" s="327" t="s">
        <v>13</v>
      </c>
      <c r="B502" s="328">
        <v>2001</v>
      </c>
      <c r="C502" s="329">
        <f t="shared" ref="C502:F506" si="5">MIN(C487,C492,C497)</f>
        <v>0</v>
      </c>
      <c r="D502" s="329">
        <f t="shared" si="5"/>
        <v>0</v>
      </c>
      <c r="E502" s="329">
        <f t="shared" si="5"/>
        <v>0</v>
      </c>
      <c r="F502" s="329">
        <f t="shared" si="5"/>
        <v>0</v>
      </c>
      <c r="M502" s="330"/>
    </row>
    <row r="503" spans="1:13" s="329" customFormat="1" ht="12.6" hidden="1" customHeight="1" outlineLevel="1" x14ac:dyDescent="0.2">
      <c r="A503" s="327" t="s">
        <v>13</v>
      </c>
      <c r="B503" s="328">
        <v>2002</v>
      </c>
      <c r="C503" s="329">
        <f t="shared" si="5"/>
        <v>0</v>
      </c>
      <c r="D503" s="329">
        <f t="shared" si="5"/>
        <v>0</v>
      </c>
      <c r="E503" s="329">
        <f t="shared" si="5"/>
        <v>0</v>
      </c>
      <c r="F503" s="329">
        <f t="shared" si="5"/>
        <v>0</v>
      </c>
      <c r="M503" s="330"/>
    </row>
    <row r="504" spans="1:13" s="329" customFormat="1" ht="12.6" hidden="1" customHeight="1" outlineLevel="1" x14ac:dyDescent="0.2">
      <c r="A504" s="327" t="s">
        <v>13</v>
      </c>
      <c r="B504" s="328">
        <v>2003</v>
      </c>
      <c r="C504" s="329">
        <f t="shared" si="5"/>
        <v>0</v>
      </c>
      <c r="D504" s="329">
        <f t="shared" si="5"/>
        <v>0</v>
      </c>
      <c r="E504" s="329">
        <f t="shared" si="5"/>
        <v>0</v>
      </c>
      <c r="F504" s="329">
        <f t="shared" si="5"/>
        <v>0</v>
      </c>
      <c r="M504" s="330"/>
    </row>
    <row r="505" spans="1:13" s="329" customFormat="1" ht="12.6" hidden="1" customHeight="1" outlineLevel="1" x14ac:dyDescent="0.2">
      <c r="A505" s="327" t="s">
        <v>13</v>
      </c>
      <c r="B505" s="328">
        <v>2004</v>
      </c>
      <c r="C505" s="329">
        <f t="shared" si="5"/>
        <v>0</v>
      </c>
      <c r="D505" s="329">
        <f t="shared" si="5"/>
        <v>0</v>
      </c>
      <c r="E505" s="329">
        <f t="shared" si="5"/>
        <v>0</v>
      </c>
      <c r="F505" s="329">
        <f t="shared" si="5"/>
        <v>0</v>
      </c>
      <c r="M505" s="330"/>
    </row>
    <row r="506" spans="1:13" s="329" customFormat="1" ht="12.6" hidden="1" customHeight="1" outlineLevel="1" x14ac:dyDescent="0.2">
      <c r="A506" s="327" t="s">
        <v>13</v>
      </c>
      <c r="B506" s="328">
        <v>2005</v>
      </c>
      <c r="C506" s="329">
        <f t="shared" si="5"/>
        <v>0</v>
      </c>
      <c r="D506" s="329">
        <f t="shared" si="5"/>
        <v>0</v>
      </c>
      <c r="E506" s="329">
        <f t="shared" si="5"/>
        <v>0</v>
      </c>
      <c r="F506" s="329">
        <f t="shared" si="5"/>
        <v>0</v>
      </c>
      <c r="M506" s="330"/>
    </row>
    <row r="507" spans="1:13" s="333" customFormat="1" ht="12.6" hidden="1" customHeight="1" outlineLevel="1" x14ac:dyDescent="0.2">
      <c r="A507" s="331" t="s">
        <v>14</v>
      </c>
      <c r="B507" s="332">
        <v>2001</v>
      </c>
      <c r="C507" s="333">
        <f t="shared" ref="C507:F511" si="6">MAX(C23,C28,C33,C38,C43,C48,C53,C58,C73,C78,C83,C88,C93,C98,C103,C113,C118,C123,C128,C133,C138,C143,C148,C153,C163,C168,C173,C178,C183,C188)</f>
        <v>0</v>
      </c>
      <c r="D507" s="333">
        <f t="shared" si="6"/>
        <v>0</v>
      </c>
      <c r="E507" s="333">
        <f t="shared" si="6"/>
        <v>0</v>
      </c>
      <c r="F507" s="333">
        <f t="shared" si="6"/>
        <v>0</v>
      </c>
      <c r="M507" s="334"/>
    </row>
    <row r="508" spans="1:13" s="333" customFormat="1" ht="12.6" hidden="1" customHeight="1" outlineLevel="1" x14ac:dyDescent="0.2">
      <c r="A508" s="331"/>
      <c r="B508" s="332">
        <v>2002</v>
      </c>
      <c r="C508" s="333">
        <f t="shared" si="6"/>
        <v>0</v>
      </c>
      <c r="D508" s="333">
        <f t="shared" si="6"/>
        <v>0</v>
      </c>
      <c r="E508" s="333">
        <f t="shared" si="6"/>
        <v>0</v>
      </c>
      <c r="F508" s="333">
        <f t="shared" si="6"/>
        <v>0</v>
      </c>
      <c r="M508" s="334"/>
    </row>
    <row r="509" spans="1:13" s="333" customFormat="1" ht="12.6" hidden="1" customHeight="1" outlineLevel="1" x14ac:dyDescent="0.2">
      <c r="A509" s="331"/>
      <c r="B509" s="332">
        <v>2003</v>
      </c>
      <c r="C509" s="333">
        <f t="shared" si="6"/>
        <v>0</v>
      </c>
      <c r="D509" s="333">
        <f t="shared" si="6"/>
        <v>0</v>
      </c>
      <c r="E509" s="333">
        <f t="shared" si="6"/>
        <v>0</v>
      </c>
      <c r="F509" s="333">
        <f t="shared" si="6"/>
        <v>0</v>
      </c>
      <c r="M509" s="334"/>
    </row>
    <row r="510" spans="1:13" s="333" customFormat="1" ht="12.6" hidden="1" customHeight="1" outlineLevel="1" x14ac:dyDescent="0.2">
      <c r="A510" s="331"/>
      <c r="B510" s="332">
        <v>2004</v>
      </c>
      <c r="C510" s="333">
        <f t="shared" si="6"/>
        <v>0</v>
      </c>
      <c r="D510" s="333">
        <f t="shared" si="6"/>
        <v>0</v>
      </c>
      <c r="E510" s="333">
        <f t="shared" si="6"/>
        <v>0</v>
      </c>
      <c r="F510" s="333">
        <f t="shared" si="6"/>
        <v>0</v>
      </c>
      <c r="M510" s="334"/>
    </row>
    <row r="511" spans="1:13" s="333" customFormat="1" ht="12.6" hidden="1" customHeight="1" outlineLevel="1" x14ac:dyDescent="0.2">
      <c r="A511" s="335"/>
      <c r="B511" s="336">
        <v>2005</v>
      </c>
      <c r="C511" s="333">
        <f t="shared" si="6"/>
        <v>0</v>
      </c>
      <c r="D511" s="333">
        <f t="shared" si="6"/>
        <v>0</v>
      </c>
      <c r="E511" s="333">
        <f t="shared" si="6"/>
        <v>0</v>
      </c>
      <c r="F511" s="333">
        <f t="shared" si="6"/>
        <v>0</v>
      </c>
      <c r="M511" s="334"/>
    </row>
    <row r="512" spans="1:13" s="333" customFormat="1" ht="12.6" hidden="1" customHeight="1" outlineLevel="1" x14ac:dyDescent="0.2">
      <c r="A512" s="331" t="s">
        <v>14</v>
      </c>
      <c r="B512" s="337">
        <v>2001</v>
      </c>
      <c r="C512" s="333">
        <f t="shared" ref="C512:F516" si="7">MAX(C193,C208,C213,C218,C223,C228,C233,C238,C243,C248,C253,C258,C268,C273,C278,C283,C288,C293,C298,C303,C308,C313,C318,C323,C328,C343,C348,C353,C358,C363)</f>
        <v>0</v>
      </c>
      <c r="D512" s="333">
        <f t="shared" si="7"/>
        <v>0</v>
      </c>
      <c r="E512" s="333">
        <f t="shared" si="7"/>
        <v>0</v>
      </c>
      <c r="F512" s="333">
        <f t="shared" si="7"/>
        <v>0</v>
      </c>
      <c r="M512" s="334"/>
    </row>
    <row r="513" spans="1:13" s="333" customFormat="1" ht="12.6" hidden="1" customHeight="1" outlineLevel="1" x14ac:dyDescent="0.2">
      <c r="A513" s="331"/>
      <c r="B513" s="332">
        <v>2002</v>
      </c>
      <c r="C513" s="333">
        <f t="shared" si="7"/>
        <v>0</v>
      </c>
      <c r="D513" s="333">
        <f t="shared" si="7"/>
        <v>0</v>
      </c>
      <c r="E513" s="333">
        <f t="shared" si="7"/>
        <v>0</v>
      </c>
      <c r="F513" s="333">
        <f t="shared" si="7"/>
        <v>0</v>
      </c>
      <c r="M513" s="334"/>
    </row>
    <row r="514" spans="1:13" s="333" customFormat="1" ht="12.6" hidden="1" customHeight="1" outlineLevel="1" x14ac:dyDescent="0.2">
      <c r="A514" s="331"/>
      <c r="B514" s="332">
        <v>2003</v>
      </c>
      <c r="C514" s="333">
        <f t="shared" si="7"/>
        <v>0</v>
      </c>
      <c r="D514" s="333">
        <f t="shared" si="7"/>
        <v>0</v>
      </c>
      <c r="E514" s="333">
        <f t="shared" si="7"/>
        <v>0</v>
      </c>
      <c r="F514" s="333">
        <f t="shared" si="7"/>
        <v>0</v>
      </c>
      <c r="M514" s="334"/>
    </row>
    <row r="515" spans="1:13" s="333" customFormat="1" ht="12.6" hidden="1" customHeight="1" outlineLevel="1" x14ac:dyDescent="0.2">
      <c r="A515" s="331"/>
      <c r="B515" s="332">
        <v>2004</v>
      </c>
      <c r="C515" s="333">
        <f t="shared" si="7"/>
        <v>0</v>
      </c>
      <c r="D515" s="333">
        <f t="shared" si="7"/>
        <v>0</v>
      </c>
      <c r="E515" s="333">
        <f t="shared" si="7"/>
        <v>0</v>
      </c>
      <c r="F515" s="333">
        <f t="shared" si="7"/>
        <v>0</v>
      </c>
      <c r="M515" s="334"/>
    </row>
    <row r="516" spans="1:13" s="333" customFormat="1" ht="12.6" hidden="1" customHeight="1" outlineLevel="1" x14ac:dyDescent="0.2">
      <c r="A516" s="335"/>
      <c r="B516" s="336">
        <v>2005</v>
      </c>
      <c r="C516" s="333">
        <f t="shared" si="7"/>
        <v>0</v>
      </c>
      <c r="D516" s="333">
        <f t="shared" si="7"/>
        <v>0</v>
      </c>
      <c r="E516" s="333">
        <f t="shared" si="7"/>
        <v>0</v>
      </c>
      <c r="F516" s="333">
        <f t="shared" si="7"/>
        <v>0</v>
      </c>
      <c r="M516" s="334"/>
    </row>
    <row r="517" spans="1:13" s="333" customFormat="1" ht="12.6" hidden="1" customHeight="1" outlineLevel="1" x14ac:dyDescent="0.2">
      <c r="A517" s="331" t="s">
        <v>14</v>
      </c>
      <c r="B517" s="337">
        <v>2001</v>
      </c>
      <c r="C517" s="333">
        <f t="shared" ref="C517:F521" si="8">MAX(C368,C373,C378,C383,C388,C393,C398,C403,C413,C418,C423,C428,C433,C438,C443,C448,C453,C458,C463)</f>
        <v>0</v>
      </c>
      <c r="D517" s="333">
        <f t="shared" si="8"/>
        <v>0</v>
      </c>
      <c r="E517" s="333">
        <f t="shared" si="8"/>
        <v>0</v>
      </c>
      <c r="F517" s="333">
        <f t="shared" si="8"/>
        <v>0</v>
      </c>
      <c r="M517" s="334"/>
    </row>
    <row r="518" spans="1:13" s="333" customFormat="1" ht="12.6" hidden="1" customHeight="1" outlineLevel="1" x14ac:dyDescent="0.2">
      <c r="A518" s="331"/>
      <c r="B518" s="332">
        <v>2002</v>
      </c>
      <c r="C518" s="333">
        <f t="shared" si="8"/>
        <v>0</v>
      </c>
      <c r="D518" s="333">
        <f t="shared" si="8"/>
        <v>0</v>
      </c>
      <c r="E518" s="333">
        <f t="shared" si="8"/>
        <v>0</v>
      </c>
      <c r="F518" s="333">
        <f t="shared" si="8"/>
        <v>0</v>
      </c>
      <c r="M518" s="334"/>
    </row>
    <row r="519" spans="1:13" s="333" customFormat="1" ht="12.6" hidden="1" customHeight="1" outlineLevel="1" x14ac:dyDescent="0.2">
      <c r="A519" s="331"/>
      <c r="B519" s="332">
        <v>2003</v>
      </c>
      <c r="C519" s="333">
        <f t="shared" si="8"/>
        <v>0</v>
      </c>
      <c r="D519" s="333">
        <f t="shared" si="8"/>
        <v>0</v>
      </c>
      <c r="E519" s="333">
        <f t="shared" si="8"/>
        <v>0</v>
      </c>
      <c r="F519" s="333">
        <f t="shared" si="8"/>
        <v>0</v>
      </c>
      <c r="M519" s="334"/>
    </row>
    <row r="520" spans="1:13" s="333" customFormat="1" ht="12.6" hidden="1" customHeight="1" outlineLevel="1" x14ac:dyDescent="0.2">
      <c r="A520" s="331"/>
      <c r="B520" s="332">
        <v>2004</v>
      </c>
      <c r="C520" s="333">
        <f t="shared" si="8"/>
        <v>0</v>
      </c>
      <c r="D520" s="333">
        <f t="shared" si="8"/>
        <v>0</v>
      </c>
      <c r="E520" s="333">
        <f t="shared" si="8"/>
        <v>0</v>
      </c>
      <c r="F520" s="333">
        <f t="shared" si="8"/>
        <v>0</v>
      </c>
      <c r="M520" s="334"/>
    </row>
    <row r="521" spans="1:13" s="333" customFormat="1" ht="12.6" hidden="1" customHeight="1" outlineLevel="1" x14ac:dyDescent="0.2">
      <c r="A521" s="335"/>
      <c r="B521" s="336">
        <v>2005</v>
      </c>
      <c r="C521" s="333">
        <f t="shared" si="8"/>
        <v>0</v>
      </c>
      <c r="D521" s="333">
        <f t="shared" si="8"/>
        <v>0</v>
      </c>
      <c r="E521" s="333">
        <f t="shared" si="8"/>
        <v>0</v>
      </c>
      <c r="F521" s="333">
        <f t="shared" si="8"/>
        <v>0</v>
      </c>
      <c r="M521" s="334"/>
    </row>
    <row r="522" spans="1:13" s="340" customFormat="1" ht="12.6" hidden="1" customHeight="1" outlineLevel="1" x14ac:dyDescent="0.2">
      <c r="A522" s="338" t="s">
        <v>14</v>
      </c>
      <c r="B522" s="339">
        <v>2001</v>
      </c>
      <c r="C522" s="340">
        <f t="shared" ref="C522:F526" si="9">MAX(C507,C512,C517)</f>
        <v>0</v>
      </c>
      <c r="D522" s="340">
        <f t="shared" si="9"/>
        <v>0</v>
      </c>
      <c r="E522" s="340">
        <f t="shared" si="9"/>
        <v>0</v>
      </c>
      <c r="F522" s="340">
        <f t="shared" si="9"/>
        <v>0</v>
      </c>
      <c r="M522" s="341"/>
    </row>
    <row r="523" spans="1:13" s="340" customFormat="1" ht="12.6" hidden="1" customHeight="1" outlineLevel="1" x14ac:dyDescent="0.2">
      <c r="A523" s="338" t="s">
        <v>14</v>
      </c>
      <c r="B523" s="339">
        <v>2002</v>
      </c>
      <c r="C523" s="340">
        <f t="shared" si="9"/>
        <v>0</v>
      </c>
      <c r="D523" s="340">
        <f t="shared" si="9"/>
        <v>0</v>
      </c>
      <c r="E523" s="340">
        <f t="shared" si="9"/>
        <v>0</v>
      </c>
      <c r="F523" s="340">
        <f t="shared" si="9"/>
        <v>0</v>
      </c>
      <c r="M523" s="341"/>
    </row>
    <row r="524" spans="1:13" s="340" customFormat="1" ht="12.6" hidden="1" customHeight="1" outlineLevel="1" x14ac:dyDescent="0.2">
      <c r="A524" s="338" t="s">
        <v>14</v>
      </c>
      <c r="B524" s="339">
        <v>2003</v>
      </c>
      <c r="C524" s="340">
        <f t="shared" si="9"/>
        <v>0</v>
      </c>
      <c r="D524" s="340">
        <f t="shared" si="9"/>
        <v>0</v>
      </c>
      <c r="E524" s="340">
        <f t="shared" si="9"/>
        <v>0</v>
      </c>
      <c r="F524" s="340">
        <f t="shared" si="9"/>
        <v>0</v>
      </c>
      <c r="M524" s="341"/>
    </row>
    <row r="525" spans="1:13" s="340" customFormat="1" ht="12.6" hidden="1" customHeight="1" outlineLevel="1" x14ac:dyDescent="0.2">
      <c r="A525" s="338" t="s">
        <v>14</v>
      </c>
      <c r="B525" s="339">
        <v>2004</v>
      </c>
      <c r="C525" s="340">
        <f t="shared" si="9"/>
        <v>0</v>
      </c>
      <c r="D525" s="340">
        <f t="shared" si="9"/>
        <v>0</v>
      </c>
      <c r="E525" s="340">
        <f t="shared" si="9"/>
        <v>0</v>
      </c>
      <c r="F525" s="340">
        <f t="shared" si="9"/>
        <v>0</v>
      </c>
      <c r="M525" s="341"/>
    </row>
    <row r="526" spans="1:13" s="340" customFormat="1" ht="12.6" hidden="1" customHeight="1" outlineLevel="1" x14ac:dyDescent="0.2">
      <c r="A526" s="338" t="s">
        <v>14</v>
      </c>
      <c r="B526" s="339">
        <v>2005</v>
      </c>
      <c r="C526" s="340">
        <f t="shared" si="9"/>
        <v>0</v>
      </c>
      <c r="D526" s="340">
        <f t="shared" si="9"/>
        <v>0</v>
      </c>
      <c r="E526" s="340">
        <f t="shared" si="9"/>
        <v>0</v>
      </c>
      <c r="F526" s="340">
        <f t="shared" si="9"/>
        <v>0</v>
      </c>
      <c r="M526" s="341"/>
    </row>
    <row r="527" spans="1:13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10">
    <mergeCell ref="A4:A7"/>
    <mergeCell ref="B4:B7"/>
    <mergeCell ref="C4:F4"/>
    <mergeCell ref="H4:L4"/>
    <mergeCell ref="A468:B468"/>
    <mergeCell ref="M4:M6"/>
    <mergeCell ref="C5:C6"/>
    <mergeCell ref="F5:F6"/>
    <mergeCell ref="H5:H6"/>
    <mergeCell ref="L5:L6"/>
  </mergeCells>
  <hyperlinks>
    <hyperlink ref="I2:J2" location="Obsah_Contents!A1" display="Obsah / Contents"/>
    <hyperlink ref="E468" r:id="rId4" location="!/view/sk/VBD_SK_WIN/st3004rr/v_st3004rr_00_00_00_sk"/>
    <hyperlink ref="F468" r:id="rId5" location="!/view/sk/VBD_SK_WIN/st3801rr/v_st3801rr_00_00_00_sk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6"/>
  <headerFooter alignWithMargins="0">
    <oddHeader>&amp;R&amp;8&amp;A</oddHeader>
    <oddFooter>&amp;R&amp;8&amp;P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26"/>
  <sheetViews>
    <sheetView showGridLines="0" tabSelected="1" showOutlineSymbols="0" zoomScaleNormal="100" zoomScaleSheetLayoutView="100" workbookViewId="0">
      <pane xSplit="2" ySplit="6" topLeftCell="C454" activePane="bottomRight" state="frozen"/>
      <selection activeCell="F8" sqref="F8:F467"/>
      <selection pane="topRight" activeCell="F8" sqref="F8:F467"/>
      <selection pane="bottomLeft" activeCell="F8" sqref="F8:F467"/>
      <selection pane="bottomRight" activeCell="T526" sqref="T526"/>
    </sheetView>
  </sheetViews>
  <sheetFormatPr defaultColWidth="10.33203125" defaultRowHeight="12.6" customHeight="1" outlineLevelRow="1" x14ac:dyDescent="0.2"/>
  <cols>
    <col min="1" max="1" width="15" style="1" customWidth="1"/>
    <col min="2" max="2" width="4.33203125" style="395" bestFit="1" customWidth="1"/>
    <col min="3" max="3" width="11" style="395" customWidth="1"/>
    <col min="4" max="8" width="10.6640625" style="2" customWidth="1"/>
    <col min="9" max="9" width="8.5546875" style="2" customWidth="1"/>
    <col min="10" max="14" width="10.6640625" style="2" customWidth="1"/>
    <col min="15" max="19" width="3.109375" style="2" customWidth="1"/>
    <col min="20" max="16384" width="10.33203125" style="2"/>
  </cols>
  <sheetData>
    <row r="1" spans="1:20" s="213" customFormat="1" ht="13.8" collapsed="1" x14ac:dyDescent="0.25">
      <c r="A1" s="210" t="s">
        <v>16</v>
      </c>
      <c r="B1" s="11"/>
      <c r="C1" s="11"/>
      <c r="D1" s="211"/>
      <c r="E1" s="211"/>
      <c r="F1" s="211"/>
      <c r="G1" s="211"/>
      <c r="H1" s="212" t="s">
        <v>17</v>
      </c>
      <c r="J1" s="211"/>
      <c r="K1" s="211"/>
      <c r="L1" s="211"/>
      <c r="M1" s="211"/>
      <c r="N1" s="214"/>
    </row>
    <row r="2" spans="1:20" s="213" customFormat="1" ht="13.8" x14ac:dyDescent="0.25">
      <c r="A2" s="210" t="s">
        <v>1385</v>
      </c>
      <c r="B2" s="216"/>
      <c r="C2" s="216"/>
      <c r="D2" s="216"/>
      <c r="E2" s="216"/>
      <c r="F2" s="216"/>
      <c r="G2" s="216"/>
      <c r="H2" s="215"/>
      <c r="J2" s="216"/>
      <c r="K2" s="438" t="s">
        <v>1412</v>
      </c>
      <c r="L2" s="439"/>
      <c r="M2" s="216"/>
      <c r="N2" s="217"/>
    </row>
    <row r="3" spans="1:20" s="218" customFormat="1" ht="14.4" thickBot="1" x14ac:dyDescent="0.3">
      <c r="A3" s="219" t="s">
        <v>1386</v>
      </c>
      <c r="B3" s="220"/>
      <c r="C3" s="220"/>
      <c r="D3" s="220"/>
      <c r="E3" s="220"/>
      <c r="F3" s="220"/>
      <c r="G3" s="220"/>
      <c r="H3" s="220"/>
      <c r="I3" s="216"/>
      <c r="J3" s="220"/>
      <c r="K3" s="220"/>
      <c r="L3" s="220"/>
      <c r="M3" s="220"/>
      <c r="N3" s="220"/>
    </row>
    <row r="4" spans="1:20" s="222" customFormat="1" ht="24" customHeight="1" collapsed="1" x14ac:dyDescent="0.25">
      <c r="A4" s="499" t="s">
        <v>27</v>
      </c>
      <c r="B4" s="519" t="s">
        <v>1387</v>
      </c>
      <c r="C4" s="522" t="s">
        <v>1388</v>
      </c>
      <c r="D4" s="524" t="s">
        <v>1422</v>
      </c>
      <c r="E4" s="524"/>
      <c r="F4" s="524"/>
      <c r="G4" s="524"/>
      <c r="H4" s="524"/>
      <c r="I4" s="221"/>
      <c r="J4" s="518"/>
      <c r="K4" s="518"/>
      <c r="L4" s="518"/>
      <c r="M4" s="518"/>
      <c r="N4" s="518"/>
      <c r="O4" s="221"/>
      <c r="P4" s="221"/>
      <c r="Q4" s="221"/>
      <c r="R4" s="221"/>
      <c r="S4" s="221"/>
      <c r="T4" s="221"/>
    </row>
    <row r="5" spans="1:20" s="361" customFormat="1" ht="20.399999999999999" x14ac:dyDescent="0.25">
      <c r="A5" s="500"/>
      <c r="B5" s="520"/>
      <c r="C5" s="523"/>
      <c r="D5" s="357" t="s">
        <v>1389</v>
      </c>
      <c r="E5" s="357" t="s">
        <v>1390</v>
      </c>
      <c r="F5" s="357" t="s">
        <v>1391</v>
      </c>
      <c r="G5" s="357" t="s">
        <v>1392</v>
      </c>
      <c r="H5" s="358" t="s">
        <v>1393</v>
      </c>
      <c r="I5" s="221"/>
      <c r="J5" s="359"/>
      <c r="K5" s="359"/>
      <c r="L5" s="359"/>
      <c r="M5" s="359"/>
      <c r="N5" s="359"/>
      <c r="O5" s="360"/>
      <c r="P5" s="360"/>
      <c r="Q5" s="360"/>
      <c r="R5" s="360"/>
      <c r="S5" s="360"/>
      <c r="T5" s="221"/>
    </row>
    <row r="6" spans="1:20" s="364" customFormat="1" ht="26.4" customHeight="1" thickBot="1" x14ac:dyDescent="0.3">
      <c r="A6" s="501"/>
      <c r="B6" s="521"/>
      <c r="C6" s="536" t="s">
        <v>1394</v>
      </c>
      <c r="D6" s="362" t="s">
        <v>1395</v>
      </c>
      <c r="E6" s="362" t="s">
        <v>1396</v>
      </c>
      <c r="F6" s="362" t="s">
        <v>1397</v>
      </c>
      <c r="G6" s="362" t="s">
        <v>1398</v>
      </c>
      <c r="H6" s="363" t="s">
        <v>1399</v>
      </c>
      <c r="J6" s="365"/>
      <c r="K6" s="365"/>
      <c r="L6" s="365"/>
      <c r="M6" s="365"/>
      <c r="N6" s="365"/>
      <c r="O6" s="366"/>
      <c r="P6" s="366"/>
      <c r="Q6" s="366"/>
      <c r="R6" s="366"/>
      <c r="S6" s="366"/>
      <c r="T6" s="366"/>
    </row>
    <row r="7" spans="1:20" s="250" customFormat="1" ht="12.6" customHeight="1" x14ac:dyDescent="0.25">
      <c r="A7" s="14" t="s">
        <v>23</v>
      </c>
      <c r="B7" s="367" t="s">
        <v>24</v>
      </c>
      <c r="C7" s="368">
        <v>19071</v>
      </c>
      <c r="D7" s="369">
        <v>1091</v>
      </c>
      <c r="E7" s="368">
        <v>3164</v>
      </c>
      <c r="F7" s="368">
        <v>4757</v>
      </c>
      <c r="G7" s="368">
        <v>7274</v>
      </c>
      <c r="H7" s="370">
        <v>2785</v>
      </c>
      <c r="J7" s="251"/>
      <c r="K7" s="251"/>
      <c r="L7" s="251"/>
      <c r="M7" s="251"/>
      <c r="N7" s="251"/>
    </row>
    <row r="8" spans="1:20" s="250" customFormat="1" ht="12.6" customHeight="1" x14ac:dyDescent="0.25">
      <c r="A8" s="19"/>
      <c r="B8" s="371" t="s">
        <v>25</v>
      </c>
      <c r="C8" s="372">
        <v>20171</v>
      </c>
      <c r="D8" s="373">
        <v>1224</v>
      </c>
      <c r="E8" s="372">
        <v>3499</v>
      </c>
      <c r="F8" s="372">
        <v>5104</v>
      </c>
      <c r="G8" s="372">
        <v>7558</v>
      </c>
      <c r="H8" s="374">
        <v>2786</v>
      </c>
      <c r="J8" s="251"/>
      <c r="K8" s="251"/>
      <c r="L8" s="251"/>
      <c r="M8" s="251"/>
      <c r="N8" s="251"/>
    </row>
    <row r="9" spans="1:20" s="250" customFormat="1" ht="12.6" customHeight="1" x14ac:dyDescent="0.25">
      <c r="A9" s="19"/>
      <c r="B9" s="371" t="s">
        <v>26</v>
      </c>
      <c r="C9" s="375">
        <v>21490</v>
      </c>
      <c r="D9" s="376">
        <v>1520</v>
      </c>
      <c r="E9" s="375">
        <v>3944</v>
      </c>
      <c r="F9" s="375">
        <v>5004</v>
      </c>
      <c r="G9" s="375">
        <v>8038</v>
      </c>
      <c r="H9" s="377">
        <v>2984</v>
      </c>
      <c r="J9" s="257"/>
      <c r="K9" s="257"/>
      <c r="L9" s="257"/>
      <c r="M9" s="257"/>
      <c r="N9" s="257"/>
    </row>
    <row r="10" spans="1:20" s="250" customFormat="1" ht="12.6" customHeight="1" x14ac:dyDescent="0.25">
      <c r="A10" s="19"/>
      <c r="B10" s="371" t="s">
        <v>112</v>
      </c>
      <c r="C10" s="375">
        <v>20649</v>
      </c>
      <c r="D10" s="376">
        <v>806</v>
      </c>
      <c r="E10" s="375">
        <v>3644</v>
      </c>
      <c r="F10" s="375">
        <v>4773</v>
      </c>
      <c r="G10" s="375">
        <v>8303</v>
      </c>
      <c r="H10" s="377">
        <v>3123</v>
      </c>
      <c r="J10" s="257"/>
      <c r="K10" s="257"/>
      <c r="L10" s="257"/>
      <c r="M10" s="257"/>
      <c r="N10" s="257"/>
    </row>
    <row r="11" spans="1:20" s="250" customFormat="1" ht="12.6" customHeight="1" x14ac:dyDescent="0.25">
      <c r="A11" s="19"/>
      <c r="B11" s="378" t="s">
        <v>113</v>
      </c>
      <c r="C11" s="379">
        <v>20220</v>
      </c>
      <c r="D11" s="380">
        <v>1073</v>
      </c>
      <c r="E11" s="379">
        <v>3255</v>
      </c>
      <c r="F11" s="379">
        <v>4480</v>
      </c>
      <c r="G11" s="379">
        <v>8315</v>
      </c>
      <c r="H11" s="381">
        <v>3097</v>
      </c>
      <c r="J11" s="257"/>
      <c r="K11" s="257"/>
      <c r="L11" s="257"/>
      <c r="M11" s="257"/>
      <c r="N11" s="257"/>
    </row>
    <row r="12" spans="1:20" s="250" customFormat="1" ht="12.6" customHeight="1" x14ac:dyDescent="0.25">
      <c r="A12" s="25" t="s">
        <v>0</v>
      </c>
      <c r="B12" s="292" t="s">
        <v>24</v>
      </c>
      <c r="C12" s="382">
        <v>5978</v>
      </c>
      <c r="D12" s="383">
        <v>459</v>
      </c>
      <c r="E12" s="382">
        <v>1237</v>
      </c>
      <c r="F12" s="382">
        <v>1741</v>
      </c>
      <c r="G12" s="382">
        <v>1950</v>
      </c>
      <c r="H12" s="384">
        <v>591</v>
      </c>
      <c r="J12" s="251"/>
      <c r="K12" s="251"/>
      <c r="L12" s="251"/>
      <c r="M12" s="251"/>
      <c r="N12" s="251"/>
    </row>
    <row r="13" spans="1:20" s="250" customFormat="1" ht="12.6" customHeight="1" x14ac:dyDescent="0.25">
      <c r="A13" s="30"/>
      <c r="B13" s="292" t="s">
        <v>25</v>
      </c>
      <c r="C13" s="382">
        <v>5770</v>
      </c>
      <c r="D13" s="383">
        <v>520</v>
      </c>
      <c r="E13" s="382">
        <v>1317</v>
      </c>
      <c r="F13" s="382">
        <v>1672</v>
      </c>
      <c r="G13" s="382">
        <v>1722</v>
      </c>
      <c r="H13" s="384">
        <v>539</v>
      </c>
      <c r="J13" s="251"/>
      <c r="K13" s="251"/>
      <c r="L13" s="251"/>
      <c r="M13" s="251"/>
      <c r="N13" s="251"/>
    </row>
    <row r="14" spans="1:20" s="250" customFormat="1" ht="12.6" customHeight="1" x14ac:dyDescent="0.25">
      <c r="A14" s="35"/>
      <c r="B14" s="385" t="s">
        <v>26</v>
      </c>
      <c r="C14" s="382">
        <v>5776</v>
      </c>
      <c r="D14" s="383">
        <v>458</v>
      </c>
      <c r="E14" s="382">
        <v>1396</v>
      </c>
      <c r="F14" s="382">
        <v>1626</v>
      </c>
      <c r="G14" s="382">
        <v>1831</v>
      </c>
      <c r="H14" s="384">
        <v>465</v>
      </c>
      <c r="J14" s="251"/>
      <c r="K14" s="251"/>
      <c r="L14" s="251"/>
      <c r="M14" s="251"/>
      <c r="N14" s="251"/>
    </row>
    <row r="15" spans="1:20" s="250" customFormat="1" ht="12.6" customHeight="1" x14ac:dyDescent="0.25">
      <c r="A15" s="30"/>
      <c r="B15" s="292" t="s">
        <v>112</v>
      </c>
      <c r="C15" s="382">
        <v>4819</v>
      </c>
      <c r="D15" s="383">
        <v>224</v>
      </c>
      <c r="E15" s="382">
        <v>1085</v>
      </c>
      <c r="F15" s="382">
        <v>1258</v>
      </c>
      <c r="G15" s="382">
        <v>1757</v>
      </c>
      <c r="H15" s="384">
        <v>495</v>
      </c>
      <c r="J15" s="251"/>
      <c r="K15" s="251"/>
      <c r="L15" s="251"/>
      <c r="M15" s="251"/>
      <c r="N15" s="251"/>
    </row>
    <row r="16" spans="1:20" s="250" customFormat="1" ht="12.6" customHeight="1" x14ac:dyDescent="0.25">
      <c r="A16" s="37"/>
      <c r="B16" s="292" t="s">
        <v>113</v>
      </c>
      <c r="C16" s="382">
        <v>4394</v>
      </c>
      <c r="D16" s="383">
        <v>342</v>
      </c>
      <c r="E16" s="382">
        <v>1071</v>
      </c>
      <c r="F16" s="382">
        <v>1007</v>
      </c>
      <c r="G16" s="382">
        <v>1566</v>
      </c>
      <c r="H16" s="384">
        <v>408</v>
      </c>
      <c r="J16" s="251"/>
      <c r="K16" s="251"/>
      <c r="L16" s="251"/>
      <c r="M16" s="251"/>
      <c r="N16" s="251"/>
    </row>
    <row r="17" spans="1:19" s="250" customFormat="1" ht="12.6" customHeight="1" x14ac:dyDescent="0.25">
      <c r="A17" s="446" t="s">
        <v>1</v>
      </c>
      <c r="B17" s="268" t="s">
        <v>24</v>
      </c>
      <c r="C17" s="476">
        <v>5978</v>
      </c>
      <c r="D17" s="477">
        <v>459</v>
      </c>
      <c r="E17" s="476">
        <v>1237</v>
      </c>
      <c r="F17" s="476">
        <v>1741</v>
      </c>
      <c r="G17" s="476">
        <v>1950</v>
      </c>
      <c r="H17" s="478">
        <v>591</v>
      </c>
      <c r="J17" s="269"/>
      <c r="K17" s="269"/>
      <c r="L17" s="269"/>
      <c r="M17" s="269"/>
      <c r="N17" s="269"/>
    </row>
    <row r="18" spans="1:19" s="250" customFormat="1" ht="12.6" customHeight="1" x14ac:dyDescent="0.25">
      <c r="A18" s="451"/>
      <c r="B18" s="271" t="s">
        <v>25</v>
      </c>
      <c r="C18" s="454">
        <v>5770</v>
      </c>
      <c r="D18" s="453">
        <v>520</v>
      </c>
      <c r="E18" s="454">
        <v>1317</v>
      </c>
      <c r="F18" s="454">
        <v>1672</v>
      </c>
      <c r="G18" s="454">
        <v>1722</v>
      </c>
      <c r="H18" s="479">
        <v>539</v>
      </c>
      <c r="J18" s="269"/>
      <c r="K18" s="269"/>
      <c r="L18" s="269"/>
      <c r="M18" s="269"/>
      <c r="N18" s="269"/>
    </row>
    <row r="19" spans="1:19" s="250" customFormat="1" ht="12.6" customHeight="1" x14ac:dyDescent="0.25">
      <c r="A19" s="451"/>
      <c r="B19" s="271" t="s">
        <v>26</v>
      </c>
      <c r="C19" s="454">
        <v>5776</v>
      </c>
      <c r="D19" s="453">
        <v>458</v>
      </c>
      <c r="E19" s="454">
        <v>1396</v>
      </c>
      <c r="F19" s="454">
        <v>1626</v>
      </c>
      <c r="G19" s="454">
        <v>1831</v>
      </c>
      <c r="H19" s="479">
        <v>465</v>
      </c>
      <c r="J19" s="269"/>
      <c r="K19" s="269"/>
      <c r="L19" s="269"/>
      <c r="M19" s="269"/>
      <c r="N19" s="269"/>
    </row>
    <row r="20" spans="1:19" s="250" customFormat="1" ht="12.6" customHeight="1" x14ac:dyDescent="0.25">
      <c r="A20" s="451"/>
      <c r="B20" s="271" t="s">
        <v>112</v>
      </c>
      <c r="C20" s="454">
        <v>4819</v>
      </c>
      <c r="D20" s="453">
        <v>224</v>
      </c>
      <c r="E20" s="454">
        <v>1085</v>
      </c>
      <c r="F20" s="454">
        <v>1258</v>
      </c>
      <c r="G20" s="454">
        <v>1757</v>
      </c>
      <c r="H20" s="479">
        <v>495</v>
      </c>
      <c r="J20" s="269"/>
      <c r="K20" s="269"/>
      <c r="L20" s="269"/>
      <c r="M20" s="269"/>
      <c r="N20" s="269"/>
    </row>
    <row r="21" spans="1:19" s="250" customFormat="1" ht="12.6" customHeight="1" x14ac:dyDescent="0.25">
      <c r="A21" s="451"/>
      <c r="B21" s="271" t="s">
        <v>113</v>
      </c>
      <c r="C21" s="454">
        <v>4394</v>
      </c>
      <c r="D21" s="453">
        <v>342</v>
      </c>
      <c r="E21" s="454">
        <v>1071</v>
      </c>
      <c r="F21" s="454">
        <v>1007</v>
      </c>
      <c r="G21" s="454">
        <v>1566</v>
      </c>
      <c r="H21" s="479">
        <v>408</v>
      </c>
      <c r="J21" s="269"/>
      <c r="K21" s="269"/>
      <c r="L21" s="269"/>
      <c r="M21" s="269"/>
      <c r="N21" s="269"/>
    </row>
    <row r="22" spans="1:19" s="276" customFormat="1" ht="12.6" customHeight="1" x14ac:dyDescent="0.25">
      <c r="A22" s="45" t="s">
        <v>28</v>
      </c>
      <c r="B22" s="272" t="s">
        <v>24</v>
      </c>
      <c r="C22" s="8">
        <v>143</v>
      </c>
      <c r="D22" s="7">
        <v>8</v>
      </c>
      <c r="E22" s="8">
        <v>57</v>
      </c>
      <c r="F22" s="8">
        <v>48</v>
      </c>
      <c r="G22" s="8">
        <v>22</v>
      </c>
      <c r="H22" s="386">
        <v>8</v>
      </c>
      <c r="I22" s="250"/>
      <c r="J22" s="269"/>
      <c r="K22" s="269"/>
      <c r="L22" s="269"/>
      <c r="M22" s="269"/>
      <c r="N22" s="269"/>
      <c r="O22" s="250"/>
      <c r="P22" s="250"/>
      <c r="Q22" s="250"/>
      <c r="R22" s="250"/>
      <c r="S22" s="250"/>
    </row>
    <row r="23" spans="1:19" s="276" customFormat="1" ht="12.6" customHeight="1" x14ac:dyDescent="0.25">
      <c r="A23" s="48"/>
      <c r="B23" s="277" t="s">
        <v>25</v>
      </c>
      <c r="C23" s="10">
        <v>82</v>
      </c>
      <c r="D23" s="9">
        <v>17</v>
      </c>
      <c r="E23" s="10">
        <v>15</v>
      </c>
      <c r="F23" s="10">
        <v>35</v>
      </c>
      <c r="G23" s="10">
        <v>5</v>
      </c>
      <c r="H23" s="387">
        <v>10</v>
      </c>
      <c r="I23" s="250"/>
      <c r="J23" s="269"/>
      <c r="K23" s="269"/>
      <c r="L23" s="269"/>
      <c r="M23" s="269"/>
      <c r="N23" s="269"/>
      <c r="O23" s="250"/>
      <c r="P23" s="250"/>
      <c r="Q23" s="250"/>
      <c r="R23" s="250"/>
      <c r="S23" s="250"/>
    </row>
    <row r="24" spans="1:19" s="276" customFormat="1" ht="12.6" customHeight="1" x14ac:dyDescent="0.25">
      <c r="A24" s="48"/>
      <c r="B24" s="277" t="s">
        <v>26</v>
      </c>
      <c r="C24" s="10">
        <v>59</v>
      </c>
      <c r="D24" s="9">
        <v>17</v>
      </c>
      <c r="E24" s="10">
        <v>20</v>
      </c>
      <c r="F24" s="10">
        <v>10</v>
      </c>
      <c r="G24" s="10">
        <v>7</v>
      </c>
      <c r="H24" s="387">
        <v>5</v>
      </c>
      <c r="I24" s="250"/>
      <c r="J24" s="269"/>
      <c r="K24" s="269"/>
      <c r="L24" s="269"/>
      <c r="M24" s="269"/>
      <c r="N24" s="269"/>
      <c r="O24" s="250"/>
      <c r="P24" s="250"/>
      <c r="Q24" s="250"/>
      <c r="R24" s="250"/>
      <c r="S24" s="250"/>
    </row>
    <row r="25" spans="1:19" s="276" customFormat="1" ht="12.6" customHeight="1" x14ac:dyDescent="0.25">
      <c r="A25" s="48"/>
      <c r="B25" s="277" t="s">
        <v>112</v>
      </c>
      <c r="C25" s="10">
        <v>53</v>
      </c>
      <c r="D25" s="9">
        <v>19</v>
      </c>
      <c r="E25" s="10">
        <v>6</v>
      </c>
      <c r="F25" s="10">
        <v>12</v>
      </c>
      <c r="G25" s="10">
        <v>9</v>
      </c>
      <c r="H25" s="387">
        <v>7</v>
      </c>
      <c r="I25" s="250"/>
      <c r="J25" s="269"/>
      <c r="K25" s="269"/>
      <c r="L25" s="269"/>
      <c r="M25" s="269"/>
      <c r="N25" s="269"/>
      <c r="O25" s="250"/>
      <c r="P25" s="250"/>
      <c r="Q25" s="250"/>
      <c r="R25" s="250"/>
      <c r="S25" s="250"/>
    </row>
    <row r="26" spans="1:19" s="276" customFormat="1" ht="12.6" customHeight="1" x14ac:dyDescent="0.25">
      <c r="A26" s="48"/>
      <c r="B26" s="277" t="s">
        <v>113</v>
      </c>
      <c r="C26" s="10">
        <v>53</v>
      </c>
      <c r="D26" s="9">
        <v>13</v>
      </c>
      <c r="E26" s="10">
        <v>15</v>
      </c>
      <c r="F26" s="10">
        <v>9</v>
      </c>
      <c r="G26" s="10">
        <v>14</v>
      </c>
      <c r="H26" s="387">
        <v>2</v>
      </c>
      <c r="I26" s="250"/>
      <c r="J26" s="269"/>
      <c r="K26" s="269"/>
      <c r="L26" s="269"/>
      <c r="M26" s="269"/>
      <c r="N26" s="269"/>
      <c r="O26" s="250"/>
      <c r="P26" s="250"/>
      <c r="Q26" s="250"/>
      <c r="R26" s="250"/>
      <c r="S26" s="250"/>
    </row>
    <row r="27" spans="1:19" s="276" customFormat="1" ht="12.6" customHeight="1" x14ac:dyDescent="0.25">
      <c r="A27" s="45" t="s">
        <v>29</v>
      </c>
      <c r="B27" s="272" t="s">
        <v>24</v>
      </c>
      <c r="C27" s="8">
        <v>440</v>
      </c>
      <c r="D27" s="7">
        <v>88</v>
      </c>
      <c r="E27" s="8">
        <v>126</v>
      </c>
      <c r="F27" s="8">
        <v>110</v>
      </c>
      <c r="G27" s="8">
        <v>80</v>
      </c>
      <c r="H27" s="386">
        <v>36</v>
      </c>
      <c r="I27" s="250"/>
      <c r="J27" s="269"/>
      <c r="K27" s="269"/>
      <c r="L27" s="269"/>
      <c r="M27" s="269"/>
      <c r="N27" s="269"/>
      <c r="O27" s="250"/>
      <c r="P27" s="250"/>
      <c r="Q27" s="250"/>
      <c r="R27" s="250"/>
      <c r="S27" s="250"/>
    </row>
    <row r="28" spans="1:19" s="276" customFormat="1" ht="12.6" customHeight="1" x14ac:dyDescent="0.25">
      <c r="A28" s="48"/>
      <c r="B28" s="277" t="s">
        <v>25</v>
      </c>
      <c r="C28" s="10">
        <v>829</v>
      </c>
      <c r="D28" s="9">
        <v>79</v>
      </c>
      <c r="E28" s="10">
        <v>286</v>
      </c>
      <c r="F28" s="10">
        <v>259</v>
      </c>
      <c r="G28" s="10">
        <v>152</v>
      </c>
      <c r="H28" s="387">
        <v>53</v>
      </c>
      <c r="I28" s="250"/>
      <c r="J28" s="269"/>
      <c r="K28" s="269"/>
      <c r="L28" s="269"/>
      <c r="M28" s="269"/>
      <c r="N28" s="269"/>
      <c r="O28" s="250"/>
      <c r="P28" s="250"/>
      <c r="Q28" s="250"/>
      <c r="R28" s="250"/>
      <c r="S28" s="250"/>
    </row>
    <row r="29" spans="1:19" s="276" customFormat="1" ht="12.6" customHeight="1" x14ac:dyDescent="0.25">
      <c r="A29" s="48"/>
      <c r="B29" s="277" t="s">
        <v>26</v>
      </c>
      <c r="C29" s="10">
        <v>447</v>
      </c>
      <c r="D29" s="9">
        <v>37</v>
      </c>
      <c r="E29" s="10">
        <v>118</v>
      </c>
      <c r="F29" s="10">
        <v>117</v>
      </c>
      <c r="G29" s="10">
        <v>113</v>
      </c>
      <c r="H29" s="387">
        <v>62</v>
      </c>
      <c r="I29" s="250"/>
      <c r="J29" s="269"/>
      <c r="K29" s="269"/>
      <c r="L29" s="269"/>
      <c r="M29" s="269"/>
      <c r="N29" s="269"/>
      <c r="O29" s="250"/>
      <c r="P29" s="250"/>
      <c r="Q29" s="250"/>
      <c r="R29" s="250"/>
      <c r="S29" s="250"/>
    </row>
    <row r="30" spans="1:19" s="276" customFormat="1" ht="12.6" customHeight="1" x14ac:dyDescent="0.25">
      <c r="A30" s="48"/>
      <c r="B30" s="277" t="s">
        <v>112</v>
      </c>
      <c r="C30" s="10">
        <v>362</v>
      </c>
      <c r="D30" s="9">
        <v>13</v>
      </c>
      <c r="E30" s="10">
        <v>88</v>
      </c>
      <c r="F30" s="10">
        <v>95</v>
      </c>
      <c r="G30" s="10">
        <v>90</v>
      </c>
      <c r="H30" s="387">
        <v>76</v>
      </c>
      <c r="I30" s="250"/>
      <c r="J30" s="269"/>
      <c r="K30" s="269"/>
      <c r="L30" s="269"/>
      <c r="M30" s="269"/>
      <c r="N30" s="269"/>
      <c r="O30" s="250"/>
      <c r="P30" s="250"/>
      <c r="Q30" s="250"/>
      <c r="R30" s="250"/>
      <c r="S30" s="250"/>
    </row>
    <row r="31" spans="1:19" s="276" customFormat="1" ht="12.6" customHeight="1" x14ac:dyDescent="0.25">
      <c r="A31" s="48"/>
      <c r="B31" s="277" t="s">
        <v>113</v>
      </c>
      <c r="C31" s="10">
        <v>1306</v>
      </c>
      <c r="D31" s="9">
        <v>211</v>
      </c>
      <c r="E31" s="10">
        <v>621</v>
      </c>
      <c r="F31" s="10">
        <v>339</v>
      </c>
      <c r="G31" s="10">
        <v>110</v>
      </c>
      <c r="H31" s="387">
        <v>25</v>
      </c>
      <c r="I31" s="250"/>
      <c r="J31" s="269"/>
      <c r="K31" s="269"/>
      <c r="L31" s="269"/>
      <c r="M31" s="269"/>
      <c r="N31" s="269"/>
      <c r="O31" s="250"/>
      <c r="P31" s="250"/>
      <c r="Q31" s="250"/>
      <c r="R31" s="250"/>
      <c r="S31" s="250"/>
    </row>
    <row r="32" spans="1:19" s="276" customFormat="1" ht="12.6" customHeight="1" x14ac:dyDescent="0.25">
      <c r="A32" s="45" t="s">
        <v>30</v>
      </c>
      <c r="B32" s="272" t="s">
        <v>24</v>
      </c>
      <c r="C32" s="8">
        <v>1025</v>
      </c>
      <c r="D32" s="7">
        <v>111</v>
      </c>
      <c r="E32" s="8">
        <v>324</v>
      </c>
      <c r="F32" s="8">
        <v>380</v>
      </c>
      <c r="G32" s="8">
        <v>165</v>
      </c>
      <c r="H32" s="386">
        <v>45</v>
      </c>
      <c r="I32" s="250"/>
      <c r="J32" s="269"/>
      <c r="K32" s="269"/>
      <c r="L32" s="269"/>
      <c r="M32" s="269"/>
      <c r="N32" s="269"/>
      <c r="O32" s="250"/>
      <c r="P32" s="250"/>
      <c r="Q32" s="250"/>
      <c r="R32" s="250"/>
      <c r="S32" s="250"/>
    </row>
    <row r="33" spans="1:19" s="276" customFormat="1" ht="12.6" customHeight="1" x14ac:dyDescent="0.25">
      <c r="A33" s="48"/>
      <c r="B33" s="277" t="s">
        <v>25</v>
      </c>
      <c r="C33" s="10">
        <v>709</v>
      </c>
      <c r="D33" s="9">
        <v>119</v>
      </c>
      <c r="E33" s="10">
        <v>345</v>
      </c>
      <c r="F33" s="10">
        <v>169</v>
      </c>
      <c r="G33" s="10">
        <v>42</v>
      </c>
      <c r="H33" s="387">
        <v>34</v>
      </c>
      <c r="I33" s="250"/>
      <c r="J33" s="269"/>
      <c r="K33" s="269"/>
      <c r="L33" s="269"/>
      <c r="M33" s="269"/>
      <c r="N33" s="269"/>
      <c r="O33" s="250"/>
      <c r="P33" s="250"/>
      <c r="Q33" s="250"/>
      <c r="R33" s="250"/>
      <c r="S33" s="250"/>
    </row>
    <row r="34" spans="1:19" s="276" customFormat="1" ht="12.6" customHeight="1" x14ac:dyDescent="0.25">
      <c r="A34" s="48"/>
      <c r="B34" s="277" t="s">
        <v>26</v>
      </c>
      <c r="C34" s="10">
        <v>273</v>
      </c>
      <c r="D34" s="9">
        <v>6</v>
      </c>
      <c r="E34" s="10">
        <v>52</v>
      </c>
      <c r="F34" s="10">
        <v>90</v>
      </c>
      <c r="G34" s="10">
        <v>90</v>
      </c>
      <c r="H34" s="387">
        <v>35</v>
      </c>
      <c r="I34" s="250"/>
      <c r="J34" s="269"/>
      <c r="K34" s="269"/>
      <c r="L34" s="269"/>
      <c r="M34" s="269"/>
      <c r="N34" s="269"/>
      <c r="O34" s="250"/>
      <c r="P34" s="250"/>
      <c r="Q34" s="250"/>
      <c r="R34" s="250"/>
      <c r="S34" s="250"/>
    </row>
    <row r="35" spans="1:19" s="276" customFormat="1" ht="12.6" customHeight="1" x14ac:dyDescent="0.25">
      <c r="A35" s="48"/>
      <c r="B35" s="277" t="s">
        <v>112</v>
      </c>
      <c r="C35" s="10">
        <v>287</v>
      </c>
      <c r="D35" s="9">
        <v>13</v>
      </c>
      <c r="E35" s="10">
        <v>130</v>
      </c>
      <c r="F35" s="10">
        <v>76</v>
      </c>
      <c r="G35" s="10">
        <v>39</v>
      </c>
      <c r="H35" s="387">
        <v>29</v>
      </c>
      <c r="I35" s="250"/>
      <c r="J35" s="269"/>
      <c r="K35" s="269"/>
      <c r="L35" s="269"/>
      <c r="M35" s="269"/>
      <c r="N35" s="269"/>
      <c r="O35" s="250"/>
      <c r="P35" s="250"/>
      <c r="Q35" s="250"/>
      <c r="R35" s="250"/>
      <c r="S35" s="250"/>
    </row>
    <row r="36" spans="1:19" s="276" customFormat="1" ht="12.6" customHeight="1" x14ac:dyDescent="0.25">
      <c r="A36" s="48"/>
      <c r="B36" s="277" t="s">
        <v>113</v>
      </c>
      <c r="C36" s="10">
        <v>171</v>
      </c>
      <c r="D36" s="9">
        <v>17</v>
      </c>
      <c r="E36" s="10">
        <v>58</v>
      </c>
      <c r="F36" s="10">
        <v>30</v>
      </c>
      <c r="G36" s="10">
        <v>44</v>
      </c>
      <c r="H36" s="387">
        <v>22</v>
      </c>
      <c r="I36" s="250"/>
      <c r="J36" s="269"/>
      <c r="K36" s="269"/>
      <c r="L36" s="269"/>
      <c r="M36" s="269"/>
      <c r="N36" s="269"/>
      <c r="O36" s="250"/>
      <c r="P36" s="250"/>
      <c r="Q36" s="250"/>
      <c r="R36" s="250"/>
      <c r="S36" s="250"/>
    </row>
    <row r="37" spans="1:19" s="276" customFormat="1" ht="12.6" customHeight="1" x14ac:dyDescent="0.25">
      <c r="A37" s="45" t="s">
        <v>31</v>
      </c>
      <c r="B37" s="272" t="s">
        <v>24</v>
      </c>
      <c r="C37" s="8">
        <v>611</v>
      </c>
      <c r="D37" s="7">
        <v>95</v>
      </c>
      <c r="E37" s="8">
        <v>157</v>
      </c>
      <c r="F37" s="8">
        <v>208</v>
      </c>
      <c r="G37" s="8">
        <v>85</v>
      </c>
      <c r="H37" s="386">
        <v>66</v>
      </c>
      <c r="I37" s="250"/>
      <c r="J37" s="269"/>
      <c r="K37" s="269"/>
      <c r="L37" s="269"/>
      <c r="M37" s="269"/>
      <c r="N37" s="269"/>
      <c r="O37" s="250"/>
      <c r="P37" s="250"/>
      <c r="Q37" s="250"/>
      <c r="R37" s="250"/>
      <c r="S37" s="250"/>
    </row>
    <row r="38" spans="1:19" s="276" customFormat="1" ht="12.6" customHeight="1" x14ac:dyDescent="0.25">
      <c r="A38" s="48"/>
      <c r="B38" s="277" t="s">
        <v>25</v>
      </c>
      <c r="C38" s="10">
        <v>958</v>
      </c>
      <c r="D38" s="9">
        <v>220</v>
      </c>
      <c r="E38" s="10">
        <v>286</v>
      </c>
      <c r="F38" s="10">
        <v>243</v>
      </c>
      <c r="G38" s="10">
        <v>135</v>
      </c>
      <c r="H38" s="387">
        <v>74</v>
      </c>
      <c r="I38" s="250"/>
      <c r="J38" s="269"/>
      <c r="K38" s="269"/>
      <c r="L38" s="269"/>
      <c r="M38" s="269"/>
      <c r="N38" s="269"/>
      <c r="O38" s="250"/>
      <c r="P38" s="250"/>
      <c r="Q38" s="250"/>
      <c r="R38" s="250"/>
      <c r="S38" s="250"/>
    </row>
    <row r="39" spans="1:19" s="276" customFormat="1" ht="12.6" customHeight="1" x14ac:dyDescent="0.25">
      <c r="A39" s="48"/>
      <c r="B39" s="277" t="s">
        <v>26</v>
      </c>
      <c r="C39" s="10">
        <v>662</v>
      </c>
      <c r="D39" s="9">
        <v>124</v>
      </c>
      <c r="E39" s="10">
        <v>190</v>
      </c>
      <c r="F39" s="10">
        <v>175</v>
      </c>
      <c r="G39" s="10">
        <v>111</v>
      </c>
      <c r="H39" s="387">
        <v>62</v>
      </c>
      <c r="I39" s="250"/>
      <c r="J39" s="269"/>
      <c r="K39" s="269"/>
      <c r="L39" s="269"/>
      <c r="M39" s="269"/>
      <c r="N39" s="269"/>
      <c r="O39" s="250"/>
      <c r="P39" s="250"/>
      <c r="Q39" s="250"/>
      <c r="R39" s="250"/>
      <c r="S39" s="250"/>
    </row>
    <row r="40" spans="1:19" s="276" customFormat="1" ht="12.6" customHeight="1" x14ac:dyDescent="0.25">
      <c r="A40" s="48"/>
      <c r="B40" s="277" t="s">
        <v>112</v>
      </c>
      <c r="C40" s="10">
        <v>819</v>
      </c>
      <c r="D40" s="9">
        <v>42</v>
      </c>
      <c r="E40" s="10">
        <v>288</v>
      </c>
      <c r="F40" s="10">
        <v>278</v>
      </c>
      <c r="G40" s="10">
        <v>124</v>
      </c>
      <c r="H40" s="387">
        <v>87</v>
      </c>
      <c r="I40" s="250"/>
      <c r="J40" s="269"/>
      <c r="K40" s="269"/>
      <c r="L40" s="269"/>
      <c r="M40" s="269"/>
      <c r="N40" s="269"/>
      <c r="O40" s="250"/>
      <c r="P40" s="250"/>
      <c r="Q40" s="250"/>
      <c r="R40" s="250"/>
      <c r="S40" s="250"/>
    </row>
    <row r="41" spans="1:19" s="276" customFormat="1" ht="12.6" customHeight="1" x14ac:dyDescent="0.25">
      <c r="A41" s="48"/>
      <c r="B41" s="277" t="s">
        <v>113</v>
      </c>
      <c r="C41" s="10">
        <v>184</v>
      </c>
      <c r="D41" s="9">
        <v>31</v>
      </c>
      <c r="E41" s="10">
        <v>13</v>
      </c>
      <c r="F41" s="10">
        <v>25</v>
      </c>
      <c r="G41" s="10">
        <v>58</v>
      </c>
      <c r="H41" s="387">
        <v>57</v>
      </c>
      <c r="I41" s="250"/>
      <c r="J41" s="269"/>
      <c r="K41" s="269"/>
      <c r="L41" s="269"/>
      <c r="M41" s="269"/>
      <c r="N41" s="269"/>
      <c r="O41" s="250"/>
      <c r="P41" s="250"/>
      <c r="Q41" s="250"/>
      <c r="R41" s="250"/>
      <c r="S41" s="250"/>
    </row>
    <row r="42" spans="1:19" s="276" customFormat="1" ht="12.6" customHeight="1" x14ac:dyDescent="0.25">
      <c r="A42" s="45" t="s">
        <v>32</v>
      </c>
      <c r="B42" s="272" t="s">
        <v>24</v>
      </c>
      <c r="C42" s="8">
        <v>552</v>
      </c>
      <c r="D42" s="7">
        <v>66</v>
      </c>
      <c r="E42" s="8">
        <v>241</v>
      </c>
      <c r="F42" s="8">
        <v>125</v>
      </c>
      <c r="G42" s="8">
        <v>96</v>
      </c>
      <c r="H42" s="386">
        <v>24</v>
      </c>
      <c r="I42" s="250"/>
      <c r="J42" s="269"/>
      <c r="K42" s="269"/>
      <c r="L42" s="269"/>
      <c r="M42" s="269"/>
      <c r="N42" s="269"/>
      <c r="O42" s="250"/>
      <c r="P42" s="250"/>
      <c r="Q42" s="250"/>
      <c r="R42" s="250"/>
      <c r="S42" s="250"/>
    </row>
    <row r="43" spans="1:19" s="276" customFormat="1" ht="12.6" customHeight="1" x14ac:dyDescent="0.25">
      <c r="A43" s="48"/>
      <c r="B43" s="277" t="s">
        <v>25</v>
      </c>
      <c r="C43" s="10">
        <v>260</v>
      </c>
      <c r="D43" s="9">
        <v>23</v>
      </c>
      <c r="E43" s="10">
        <v>90</v>
      </c>
      <c r="F43" s="10">
        <v>83</v>
      </c>
      <c r="G43" s="10">
        <v>44</v>
      </c>
      <c r="H43" s="387">
        <v>20</v>
      </c>
      <c r="I43" s="250"/>
      <c r="J43" s="269"/>
      <c r="K43" s="269"/>
      <c r="L43" s="269"/>
      <c r="M43" s="269"/>
      <c r="N43" s="269"/>
      <c r="O43" s="250"/>
      <c r="P43" s="250"/>
      <c r="Q43" s="250"/>
      <c r="R43" s="250"/>
      <c r="S43" s="250"/>
    </row>
    <row r="44" spans="1:19" s="276" customFormat="1" ht="12.6" customHeight="1" x14ac:dyDescent="0.25">
      <c r="A44" s="48"/>
      <c r="B44" s="277" t="s">
        <v>26</v>
      </c>
      <c r="C44" s="10">
        <v>1352</v>
      </c>
      <c r="D44" s="9">
        <v>134</v>
      </c>
      <c r="E44" s="10">
        <v>584</v>
      </c>
      <c r="F44" s="10">
        <v>418</v>
      </c>
      <c r="G44" s="10">
        <v>185</v>
      </c>
      <c r="H44" s="387">
        <v>31</v>
      </c>
      <c r="I44" s="250"/>
      <c r="J44" s="269"/>
      <c r="K44" s="269"/>
      <c r="L44" s="269"/>
      <c r="M44" s="269"/>
      <c r="N44" s="269"/>
      <c r="O44" s="250"/>
      <c r="P44" s="250"/>
      <c r="Q44" s="250"/>
      <c r="R44" s="250"/>
      <c r="S44" s="250"/>
    </row>
    <row r="45" spans="1:19" s="276" customFormat="1" ht="12.6" customHeight="1" x14ac:dyDescent="0.25">
      <c r="A45" s="48"/>
      <c r="B45" s="277" t="s">
        <v>112</v>
      </c>
      <c r="C45" s="10">
        <v>389</v>
      </c>
      <c r="D45" s="9">
        <v>63</v>
      </c>
      <c r="E45" s="10">
        <v>140</v>
      </c>
      <c r="F45" s="10">
        <v>112</v>
      </c>
      <c r="G45" s="10">
        <v>62</v>
      </c>
      <c r="H45" s="387">
        <v>12</v>
      </c>
      <c r="I45" s="250"/>
      <c r="J45" s="269"/>
      <c r="K45" s="269"/>
      <c r="L45" s="269"/>
      <c r="M45" s="269"/>
      <c r="N45" s="269"/>
      <c r="O45" s="250"/>
      <c r="P45" s="250"/>
      <c r="Q45" s="250"/>
      <c r="R45" s="250"/>
      <c r="S45" s="250"/>
    </row>
    <row r="46" spans="1:19" s="276" customFormat="1" ht="12.6" customHeight="1" x14ac:dyDescent="0.25">
      <c r="A46" s="48"/>
      <c r="B46" s="277" t="s">
        <v>113</v>
      </c>
      <c r="C46" s="10">
        <v>250</v>
      </c>
      <c r="D46" s="9">
        <v>29</v>
      </c>
      <c r="E46" s="10">
        <v>71</v>
      </c>
      <c r="F46" s="10">
        <v>71</v>
      </c>
      <c r="G46" s="10">
        <v>72</v>
      </c>
      <c r="H46" s="387">
        <v>7</v>
      </c>
      <c r="I46" s="250"/>
      <c r="J46" s="269"/>
      <c r="K46" s="269"/>
      <c r="L46" s="269"/>
      <c r="M46" s="269"/>
      <c r="N46" s="269"/>
      <c r="O46" s="250"/>
      <c r="P46" s="250"/>
      <c r="Q46" s="250"/>
      <c r="R46" s="250"/>
      <c r="S46" s="250"/>
    </row>
    <row r="47" spans="1:19" s="276" customFormat="1" ht="12.6" customHeight="1" x14ac:dyDescent="0.25">
      <c r="A47" s="45" t="s">
        <v>33</v>
      </c>
      <c r="B47" s="272" t="s">
        <v>24</v>
      </c>
      <c r="C47" s="8">
        <v>694</v>
      </c>
      <c r="D47" s="7">
        <v>15</v>
      </c>
      <c r="E47" s="8">
        <v>122</v>
      </c>
      <c r="F47" s="8">
        <v>154</v>
      </c>
      <c r="G47" s="8">
        <v>275</v>
      </c>
      <c r="H47" s="386">
        <v>128</v>
      </c>
      <c r="I47" s="250"/>
      <c r="J47" s="269"/>
      <c r="K47" s="269"/>
      <c r="L47" s="269"/>
      <c r="M47" s="269"/>
      <c r="N47" s="269"/>
      <c r="O47" s="250"/>
      <c r="P47" s="250"/>
      <c r="Q47" s="250"/>
      <c r="R47" s="250"/>
      <c r="S47" s="250"/>
    </row>
    <row r="48" spans="1:19" s="276" customFormat="1" ht="12.6" customHeight="1" x14ac:dyDescent="0.25">
      <c r="A48" s="48"/>
      <c r="B48" s="277" t="s">
        <v>25</v>
      </c>
      <c r="C48" s="10">
        <v>772</v>
      </c>
      <c r="D48" s="9">
        <v>29</v>
      </c>
      <c r="E48" s="10">
        <v>87</v>
      </c>
      <c r="F48" s="10">
        <v>193</v>
      </c>
      <c r="G48" s="10">
        <v>362</v>
      </c>
      <c r="H48" s="387">
        <v>101</v>
      </c>
      <c r="I48" s="250"/>
      <c r="J48" s="269"/>
      <c r="K48" s="269"/>
      <c r="L48" s="269"/>
      <c r="M48" s="269"/>
      <c r="N48" s="269"/>
      <c r="O48" s="250"/>
      <c r="P48" s="250"/>
      <c r="Q48" s="250"/>
      <c r="R48" s="250"/>
      <c r="S48" s="250"/>
    </row>
    <row r="49" spans="1:19" s="276" customFormat="1" ht="12.6" customHeight="1" x14ac:dyDescent="0.25">
      <c r="A49" s="48"/>
      <c r="B49" s="277" t="s">
        <v>26</v>
      </c>
      <c r="C49" s="10">
        <v>730</v>
      </c>
      <c r="D49" s="9">
        <v>74</v>
      </c>
      <c r="E49" s="10">
        <v>137</v>
      </c>
      <c r="F49" s="10">
        <v>139</v>
      </c>
      <c r="G49" s="10">
        <v>335</v>
      </c>
      <c r="H49" s="387">
        <v>45</v>
      </c>
      <c r="I49" s="250"/>
      <c r="J49" s="269"/>
      <c r="K49" s="269"/>
      <c r="L49" s="269"/>
      <c r="M49" s="269"/>
      <c r="N49" s="269"/>
      <c r="O49" s="250"/>
      <c r="P49" s="250"/>
      <c r="Q49" s="250"/>
      <c r="R49" s="250"/>
      <c r="S49" s="250"/>
    </row>
    <row r="50" spans="1:19" s="276" customFormat="1" ht="12.6" customHeight="1" x14ac:dyDescent="0.25">
      <c r="A50" s="48"/>
      <c r="B50" s="277" t="s">
        <v>112</v>
      </c>
      <c r="C50" s="10">
        <v>723</v>
      </c>
      <c r="D50" s="9">
        <v>17</v>
      </c>
      <c r="E50" s="10">
        <v>154</v>
      </c>
      <c r="F50" s="10">
        <v>159</v>
      </c>
      <c r="G50" s="10">
        <v>301</v>
      </c>
      <c r="H50" s="387">
        <v>92</v>
      </c>
      <c r="I50" s="250"/>
      <c r="J50" s="269"/>
      <c r="K50" s="269"/>
      <c r="L50" s="269"/>
      <c r="M50" s="269"/>
      <c r="N50" s="269"/>
      <c r="O50" s="250"/>
      <c r="P50" s="250"/>
      <c r="Q50" s="250"/>
      <c r="R50" s="250"/>
      <c r="S50" s="250"/>
    </row>
    <row r="51" spans="1:19" s="276" customFormat="1" ht="12.6" customHeight="1" x14ac:dyDescent="0.25">
      <c r="A51" s="48"/>
      <c r="B51" s="277" t="s">
        <v>113</v>
      </c>
      <c r="C51" s="10">
        <v>526</v>
      </c>
      <c r="D51" s="9">
        <v>15</v>
      </c>
      <c r="E51" s="10">
        <v>56</v>
      </c>
      <c r="F51" s="10">
        <v>102</v>
      </c>
      <c r="G51" s="10">
        <v>269</v>
      </c>
      <c r="H51" s="387">
        <v>84</v>
      </c>
      <c r="I51" s="250"/>
      <c r="J51" s="269"/>
      <c r="K51" s="269"/>
      <c r="L51" s="269"/>
      <c r="M51" s="269"/>
      <c r="N51" s="269"/>
      <c r="O51" s="250"/>
      <c r="P51" s="250"/>
      <c r="Q51" s="250"/>
      <c r="R51" s="250"/>
      <c r="S51" s="250"/>
    </row>
    <row r="52" spans="1:19" s="276" customFormat="1" ht="12.6" customHeight="1" x14ac:dyDescent="0.25">
      <c r="A52" s="45" t="s">
        <v>35</v>
      </c>
      <c r="B52" s="272" t="s">
        <v>24</v>
      </c>
      <c r="C52" s="8">
        <v>743</v>
      </c>
      <c r="D52" s="7">
        <v>62</v>
      </c>
      <c r="E52" s="8">
        <v>104</v>
      </c>
      <c r="F52" s="8">
        <v>129</v>
      </c>
      <c r="G52" s="8">
        <v>276</v>
      </c>
      <c r="H52" s="386">
        <v>172</v>
      </c>
      <c r="I52" s="250"/>
      <c r="J52" s="269"/>
      <c r="K52" s="269"/>
      <c r="L52" s="269"/>
      <c r="M52" s="269"/>
      <c r="N52" s="269"/>
      <c r="O52" s="250"/>
      <c r="P52" s="250"/>
      <c r="Q52" s="250"/>
      <c r="R52" s="250"/>
      <c r="S52" s="250"/>
    </row>
    <row r="53" spans="1:19" s="276" customFormat="1" ht="12.6" customHeight="1" x14ac:dyDescent="0.25">
      <c r="A53" s="48"/>
      <c r="B53" s="277" t="s">
        <v>25</v>
      </c>
      <c r="C53" s="10">
        <v>502</v>
      </c>
      <c r="D53" s="9">
        <v>9</v>
      </c>
      <c r="E53" s="10">
        <v>42</v>
      </c>
      <c r="F53" s="10">
        <v>80</v>
      </c>
      <c r="G53" s="10">
        <v>238</v>
      </c>
      <c r="H53" s="387">
        <v>133</v>
      </c>
      <c r="I53" s="250"/>
      <c r="J53" s="269"/>
      <c r="K53" s="269"/>
      <c r="L53" s="269"/>
      <c r="M53" s="269"/>
      <c r="N53" s="269"/>
      <c r="O53" s="250"/>
      <c r="P53" s="250"/>
      <c r="Q53" s="250"/>
      <c r="R53" s="250"/>
      <c r="S53" s="250"/>
    </row>
    <row r="54" spans="1:19" s="276" customFormat="1" ht="12.6" customHeight="1" x14ac:dyDescent="0.25">
      <c r="A54" s="48"/>
      <c r="B54" s="277" t="s">
        <v>26</v>
      </c>
      <c r="C54" s="10">
        <v>633</v>
      </c>
      <c r="D54" s="9">
        <v>50</v>
      </c>
      <c r="E54" s="10">
        <v>132</v>
      </c>
      <c r="F54" s="10">
        <v>203</v>
      </c>
      <c r="G54" s="10">
        <v>162</v>
      </c>
      <c r="H54" s="387">
        <v>86</v>
      </c>
      <c r="I54" s="250"/>
      <c r="J54" s="269"/>
      <c r="K54" s="269"/>
      <c r="L54" s="269"/>
      <c r="M54" s="269"/>
      <c r="N54" s="269"/>
      <c r="O54" s="250"/>
      <c r="P54" s="250"/>
      <c r="Q54" s="250"/>
      <c r="R54" s="250"/>
      <c r="S54" s="250"/>
    </row>
    <row r="55" spans="1:19" s="276" customFormat="1" ht="12.6" customHeight="1" x14ac:dyDescent="0.25">
      <c r="A55" s="48"/>
      <c r="B55" s="277" t="s">
        <v>112</v>
      </c>
      <c r="C55" s="10">
        <v>350</v>
      </c>
      <c r="D55" s="9">
        <v>14</v>
      </c>
      <c r="E55" s="10">
        <v>52</v>
      </c>
      <c r="F55" s="10">
        <v>64</v>
      </c>
      <c r="G55" s="10">
        <v>148</v>
      </c>
      <c r="H55" s="387">
        <v>72</v>
      </c>
      <c r="I55" s="250"/>
      <c r="J55" s="269"/>
      <c r="K55" s="269"/>
      <c r="L55" s="269"/>
      <c r="M55" s="269"/>
      <c r="N55" s="269"/>
      <c r="O55" s="250"/>
      <c r="P55" s="250"/>
      <c r="Q55" s="250"/>
      <c r="R55" s="250"/>
      <c r="S55" s="250"/>
    </row>
    <row r="56" spans="1:19" s="276" customFormat="1" ht="12.6" customHeight="1" x14ac:dyDescent="0.25">
      <c r="A56" s="48"/>
      <c r="B56" s="277" t="s">
        <v>113</v>
      </c>
      <c r="C56" s="10">
        <v>326</v>
      </c>
      <c r="D56" s="9">
        <v>15</v>
      </c>
      <c r="E56" s="10">
        <v>75</v>
      </c>
      <c r="F56" s="10">
        <v>62</v>
      </c>
      <c r="G56" s="10">
        <v>97</v>
      </c>
      <c r="H56" s="387">
        <v>77</v>
      </c>
      <c r="I56" s="250"/>
      <c r="J56" s="269"/>
      <c r="K56" s="269"/>
      <c r="L56" s="269"/>
      <c r="M56" s="269"/>
      <c r="N56" s="269"/>
      <c r="O56" s="250"/>
      <c r="P56" s="250"/>
      <c r="Q56" s="250"/>
      <c r="R56" s="250"/>
      <c r="S56" s="250"/>
    </row>
    <row r="57" spans="1:19" s="276" customFormat="1" ht="12.6" customHeight="1" x14ac:dyDescent="0.25">
      <c r="A57" s="45" t="s">
        <v>36</v>
      </c>
      <c r="B57" s="272" t="s">
        <v>24</v>
      </c>
      <c r="C57" s="8">
        <v>1770</v>
      </c>
      <c r="D57" s="7">
        <v>14</v>
      </c>
      <c r="E57" s="8">
        <v>106</v>
      </c>
      <c r="F57" s="8">
        <v>587</v>
      </c>
      <c r="G57" s="8">
        <v>951</v>
      </c>
      <c r="H57" s="386">
        <v>112</v>
      </c>
      <c r="I57" s="250"/>
      <c r="J57" s="269"/>
      <c r="K57" s="269"/>
      <c r="L57" s="269"/>
      <c r="M57" s="269"/>
      <c r="N57" s="269"/>
      <c r="O57" s="250"/>
      <c r="P57" s="250"/>
      <c r="Q57" s="250"/>
      <c r="R57" s="250"/>
      <c r="S57" s="250"/>
    </row>
    <row r="58" spans="1:19" s="276" customFormat="1" ht="12.6" customHeight="1" x14ac:dyDescent="0.25">
      <c r="A58" s="48"/>
      <c r="B58" s="277" t="s">
        <v>25</v>
      </c>
      <c r="C58" s="10">
        <v>1658</v>
      </c>
      <c r="D58" s="9">
        <v>24</v>
      </c>
      <c r="E58" s="10">
        <v>166</v>
      </c>
      <c r="F58" s="10">
        <v>610</v>
      </c>
      <c r="G58" s="10">
        <v>744</v>
      </c>
      <c r="H58" s="387">
        <v>114</v>
      </c>
      <c r="I58" s="250"/>
      <c r="J58" s="269"/>
      <c r="K58" s="269"/>
      <c r="L58" s="269"/>
      <c r="M58" s="269"/>
      <c r="N58" s="269"/>
      <c r="O58" s="250"/>
      <c r="P58" s="250"/>
      <c r="Q58" s="250"/>
      <c r="R58" s="250"/>
      <c r="S58" s="250"/>
    </row>
    <row r="59" spans="1:19" s="276" customFormat="1" ht="12.6" customHeight="1" x14ac:dyDescent="0.25">
      <c r="A59" s="48"/>
      <c r="B59" s="277" t="s">
        <v>26</v>
      </c>
      <c r="C59" s="10">
        <v>1620</v>
      </c>
      <c r="D59" s="9">
        <v>16</v>
      </c>
      <c r="E59" s="10">
        <v>163</v>
      </c>
      <c r="F59" s="10">
        <v>474</v>
      </c>
      <c r="G59" s="10">
        <v>828</v>
      </c>
      <c r="H59" s="387">
        <v>139</v>
      </c>
      <c r="I59" s="250"/>
      <c r="J59" s="269"/>
      <c r="K59" s="269"/>
      <c r="L59" s="269"/>
      <c r="M59" s="269"/>
      <c r="N59" s="269"/>
      <c r="O59" s="250"/>
      <c r="P59" s="250"/>
      <c r="Q59" s="250"/>
      <c r="R59" s="250"/>
      <c r="S59" s="250"/>
    </row>
    <row r="60" spans="1:19" s="276" customFormat="1" ht="12.6" customHeight="1" x14ac:dyDescent="0.25">
      <c r="A60" s="48"/>
      <c r="B60" s="277" t="s">
        <v>112</v>
      </c>
      <c r="C60" s="10">
        <v>1836</v>
      </c>
      <c r="D60" s="9">
        <v>43</v>
      </c>
      <c r="E60" s="10">
        <v>227</v>
      </c>
      <c r="F60" s="10">
        <v>462</v>
      </c>
      <c r="G60" s="10">
        <v>984</v>
      </c>
      <c r="H60" s="387">
        <v>120</v>
      </c>
      <c r="I60" s="250"/>
      <c r="J60" s="269"/>
      <c r="K60" s="269"/>
      <c r="L60" s="269"/>
      <c r="M60" s="269"/>
      <c r="N60" s="269"/>
      <c r="O60" s="250"/>
      <c r="P60" s="250"/>
      <c r="Q60" s="250"/>
      <c r="R60" s="250"/>
      <c r="S60" s="250"/>
    </row>
    <row r="61" spans="1:19" s="276" customFormat="1" ht="12.6" customHeight="1" x14ac:dyDescent="0.25">
      <c r="A61" s="48"/>
      <c r="B61" s="277" t="s">
        <v>113</v>
      </c>
      <c r="C61" s="10">
        <v>1578</v>
      </c>
      <c r="D61" s="9">
        <v>11</v>
      </c>
      <c r="E61" s="10">
        <v>162</v>
      </c>
      <c r="F61" s="10">
        <v>369</v>
      </c>
      <c r="G61" s="10">
        <v>902</v>
      </c>
      <c r="H61" s="387">
        <v>134</v>
      </c>
      <c r="I61" s="250"/>
      <c r="J61" s="269"/>
      <c r="K61" s="269"/>
      <c r="L61" s="269"/>
      <c r="M61" s="269"/>
      <c r="N61" s="269"/>
      <c r="O61" s="250"/>
      <c r="P61" s="250"/>
      <c r="Q61" s="250"/>
      <c r="R61" s="250"/>
      <c r="S61" s="250"/>
    </row>
    <row r="62" spans="1:19" s="250" customFormat="1" ht="12.6" customHeight="1" collapsed="1" x14ac:dyDescent="0.25">
      <c r="A62" s="25" t="s">
        <v>2</v>
      </c>
      <c r="B62" s="288" t="s">
        <v>24</v>
      </c>
      <c r="C62" s="388">
        <v>6471</v>
      </c>
      <c r="D62" s="389">
        <v>252</v>
      </c>
      <c r="E62" s="388">
        <v>894</v>
      </c>
      <c r="F62" s="388">
        <v>1569</v>
      </c>
      <c r="G62" s="388">
        <v>3050</v>
      </c>
      <c r="H62" s="390">
        <v>706</v>
      </c>
      <c r="J62" s="251"/>
      <c r="K62" s="251"/>
      <c r="L62" s="251"/>
      <c r="M62" s="251"/>
      <c r="N62" s="251"/>
    </row>
    <row r="63" spans="1:19" s="250" customFormat="1" ht="12.6" customHeight="1" x14ac:dyDescent="0.25">
      <c r="A63" s="30"/>
      <c r="B63" s="292" t="s">
        <v>25</v>
      </c>
      <c r="C63" s="382">
        <v>7281</v>
      </c>
      <c r="D63" s="383">
        <v>350</v>
      </c>
      <c r="E63" s="382">
        <v>1054</v>
      </c>
      <c r="F63" s="382">
        <v>1826</v>
      </c>
      <c r="G63" s="382">
        <v>3320</v>
      </c>
      <c r="H63" s="384">
        <v>731</v>
      </c>
      <c r="J63" s="251"/>
      <c r="K63" s="251"/>
      <c r="L63" s="251"/>
      <c r="M63" s="251"/>
      <c r="N63" s="251"/>
    </row>
    <row r="64" spans="1:19" s="250" customFormat="1" ht="12.6" customHeight="1" x14ac:dyDescent="0.25">
      <c r="A64" s="35"/>
      <c r="B64" s="292" t="s">
        <v>26</v>
      </c>
      <c r="C64" s="382">
        <v>7450</v>
      </c>
      <c r="D64" s="383">
        <v>352</v>
      </c>
      <c r="E64" s="382">
        <v>1085</v>
      </c>
      <c r="F64" s="382">
        <v>1546</v>
      </c>
      <c r="G64" s="382">
        <v>3602</v>
      </c>
      <c r="H64" s="384">
        <v>865</v>
      </c>
      <c r="J64" s="251"/>
      <c r="K64" s="251"/>
      <c r="L64" s="251"/>
      <c r="M64" s="251"/>
      <c r="N64" s="251"/>
    </row>
    <row r="65" spans="1:19" s="250" customFormat="1" ht="12.6" customHeight="1" x14ac:dyDescent="0.25">
      <c r="A65" s="30"/>
      <c r="B65" s="292" t="s">
        <v>112</v>
      </c>
      <c r="C65" s="382">
        <v>7990</v>
      </c>
      <c r="D65" s="383">
        <v>259</v>
      </c>
      <c r="E65" s="382">
        <v>1308</v>
      </c>
      <c r="F65" s="382">
        <v>1787</v>
      </c>
      <c r="G65" s="382">
        <v>3750</v>
      </c>
      <c r="H65" s="384">
        <v>886</v>
      </c>
      <c r="J65" s="251"/>
      <c r="K65" s="251"/>
      <c r="L65" s="251"/>
      <c r="M65" s="251"/>
      <c r="N65" s="251"/>
    </row>
    <row r="66" spans="1:19" s="250" customFormat="1" ht="12.6" customHeight="1" x14ac:dyDescent="0.25">
      <c r="A66" s="37"/>
      <c r="B66" s="292" t="s">
        <v>113</v>
      </c>
      <c r="C66" s="382">
        <v>7866</v>
      </c>
      <c r="D66" s="383">
        <v>440</v>
      </c>
      <c r="E66" s="382">
        <v>996</v>
      </c>
      <c r="F66" s="382">
        <v>1791</v>
      </c>
      <c r="G66" s="382">
        <v>3815</v>
      </c>
      <c r="H66" s="384">
        <v>824</v>
      </c>
      <c r="J66" s="251"/>
      <c r="K66" s="251"/>
      <c r="L66" s="251"/>
      <c r="M66" s="251"/>
      <c r="N66" s="251"/>
    </row>
    <row r="67" spans="1:19" s="250" customFormat="1" ht="12.6" customHeight="1" x14ac:dyDescent="0.25">
      <c r="A67" s="446" t="s">
        <v>3</v>
      </c>
      <c r="B67" s="268" t="s">
        <v>24</v>
      </c>
      <c r="C67" s="476">
        <v>3034</v>
      </c>
      <c r="D67" s="477">
        <v>92</v>
      </c>
      <c r="E67" s="476">
        <v>470</v>
      </c>
      <c r="F67" s="476">
        <v>808</v>
      </c>
      <c r="G67" s="476">
        <v>1350</v>
      </c>
      <c r="H67" s="478">
        <v>314</v>
      </c>
      <c r="J67" s="269"/>
      <c r="K67" s="269"/>
      <c r="L67" s="269"/>
      <c r="M67" s="269"/>
      <c r="N67" s="269"/>
    </row>
    <row r="68" spans="1:19" s="250" customFormat="1" ht="12.6" customHeight="1" x14ac:dyDescent="0.25">
      <c r="A68" s="451"/>
      <c r="B68" s="271" t="s">
        <v>25</v>
      </c>
      <c r="C68" s="454">
        <v>3478</v>
      </c>
      <c r="D68" s="453">
        <v>96</v>
      </c>
      <c r="E68" s="454">
        <v>543</v>
      </c>
      <c r="F68" s="454">
        <v>1017</v>
      </c>
      <c r="G68" s="454">
        <v>1493</v>
      </c>
      <c r="H68" s="479">
        <v>329</v>
      </c>
      <c r="J68" s="269"/>
      <c r="K68" s="269"/>
      <c r="L68" s="269"/>
      <c r="M68" s="269"/>
      <c r="N68" s="269"/>
    </row>
    <row r="69" spans="1:19" s="250" customFormat="1" ht="12.6" customHeight="1" x14ac:dyDescent="0.25">
      <c r="A69" s="451"/>
      <c r="B69" s="271" t="s">
        <v>26</v>
      </c>
      <c r="C69" s="454">
        <v>3567</v>
      </c>
      <c r="D69" s="453">
        <v>207</v>
      </c>
      <c r="E69" s="454">
        <v>633</v>
      </c>
      <c r="F69" s="454">
        <v>787</v>
      </c>
      <c r="G69" s="454">
        <v>1580</v>
      </c>
      <c r="H69" s="479">
        <v>360</v>
      </c>
      <c r="J69" s="269"/>
      <c r="K69" s="269"/>
      <c r="L69" s="269"/>
      <c r="M69" s="269"/>
      <c r="N69" s="269"/>
    </row>
    <row r="70" spans="1:19" s="250" customFormat="1" ht="12.6" customHeight="1" x14ac:dyDescent="0.25">
      <c r="A70" s="451"/>
      <c r="B70" s="271" t="s">
        <v>112</v>
      </c>
      <c r="C70" s="454">
        <v>3624</v>
      </c>
      <c r="D70" s="453">
        <v>108</v>
      </c>
      <c r="E70" s="454">
        <v>637</v>
      </c>
      <c r="F70" s="454">
        <v>863</v>
      </c>
      <c r="G70" s="454">
        <v>1646</v>
      </c>
      <c r="H70" s="479">
        <v>370</v>
      </c>
      <c r="J70" s="269"/>
      <c r="K70" s="269"/>
      <c r="L70" s="269"/>
      <c r="M70" s="269"/>
      <c r="N70" s="269"/>
    </row>
    <row r="71" spans="1:19" s="250" customFormat="1" ht="12.6" customHeight="1" x14ac:dyDescent="0.25">
      <c r="A71" s="451"/>
      <c r="B71" s="271" t="s">
        <v>113</v>
      </c>
      <c r="C71" s="454">
        <v>3294</v>
      </c>
      <c r="D71" s="453">
        <v>127</v>
      </c>
      <c r="E71" s="454">
        <v>387</v>
      </c>
      <c r="F71" s="454">
        <v>808</v>
      </c>
      <c r="G71" s="454">
        <v>1629</v>
      </c>
      <c r="H71" s="479">
        <v>343</v>
      </c>
      <c r="J71" s="269"/>
      <c r="K71" s="269"/>
      <c r="L71" s="269"/>
      <c r="M71" s="269"/>
      <c r="N71" s="269"/>
    </row>
    <row r="72" spans="1:19" s="276" customFormat="1" ht="12.6" customHeight="1" x14ac:dyDescent="0.25">
      <c r="A72" s="45" t="s">
        <v>37</v>
      </c>
      <c r="B72" s="272" t="s">
        <v>24</v>
      </c>
      <c r="C72" s="8">
        <v>973</v>
      </c>
      <c r="D72" s="7">
        <v>5</v>
      </c>
      <c r="E72" s="8">
        <v>95</v>
      </c>
      <c r="F72" s="8">
        <v>294</v>
      </c>
      <c r="G72" s="8">
        <v>497</v>
      </c>
      <c r="H72" s="386">
        <v>82</v>
      </c>
      <c r="I72" s="250"/>
      <c r="J72" s="269"/>
      <c r="K72" s="269"/>
      <c r="L72" s="269"/>
      <c r="M72" s="269"/>
      <c r="N72" s="269"/>
      <c r="O72" s="250"/>
      <c r="P72" s="250"/>
      <c r="Q72" s="250"/>
      <c r="R72" s="250"/>
      <c r="S72" s="250"/>
    </row>
    <row r="73" spans="1:19" s="276" customFormat="1" ht="12.6" customHeight="1" x14ac:dyDescent="0.25">
      <c r="A73" s="48"/>
      <c r="B73" s="277" t="s">
        <v>25</v>
      </c>
      <c r="C73" s="10">
        <v>941</v>
      </c>
      <c r="D73" s="9">
        <v>2</v>
      </c>
      <c r="E73" s="10">
        <v>67</v>
      </c>
      <c r="F73" s="10">
        <v>344</v>
      </c>
      <c r="G73" s="10">
        <v>443</v>
      </c>
      <c r="H73" s="387">
        <v>85</v>
      </c>
      <c r="I73" s="250"/>
      <c r="J73" s="269"/>
      <c r="K73" s="269"/>
      <c r="L73" s="269"/>
      <c r="M73" s="269"/>
      <c r="N73" s="269"/>
      <c r="O73" s="250"/>
      <c r="P73" s="250"/>
      <c r="Q73" s="250"/>
      <c r="R73" s="250"/>
      <c r="S73" s="250"/>
    </row>
    <row r="74" spans="1:19" s="276" customFormat="1" ht="12.6" customHeight="1" x14ac:dyDescent="0.25">
      <c r="A74" s="48"/>
      <c r="B74" s="277" t="s">
        <v>26</v>
      </c>
      <c r="C74" s="10">
        <v>1032</v>
      </c>
      <c r="D74" s="9">
        <v>13</v>
      </c>
      <c r="E74" s="10">
        <v>85</v>
      </c>
      <c r="F74" s="10">
        <v>301</v>
      </c>
      <c r="G74" s="10">
        <v>514</v>
      </c>
      <c r="H74" s="387">
        <v>119</v>
      </c>
      <c r="I74" s="250"/>
      <c r="J74" s="269"/>
      <c r="K74" s="269"/>
      <c r="L74" s="269"/>
      <c r="M74" s="269"/>
      <c r="N74" s="269"/>
      <c r="O74" s="250"/>
      <c r="P74" s="250"/>
      <c r="Q74" s="250"/>
      <c r="R74" s="250"/>
      <c r="S74" s="250"/>
    </row>
    <row r="75" spans="1:19" s="276" customFormat="1" ht="12.6" customHeight="1" x14ac:dyDescent="0.25">
      <c r="A75" s="48"/>
      <c r="B75" s="277" t="s">
        <v>112</v>
      </c>
      <c r="C75" s="10">
        <v>1175</v>
      </c>
      <c r="D75" s="9">
        <v>45</v>
      </c>
      <c r="E75" s="10">
        <v>150</v>
      </c>
      <c r="F75" s="10">
        <v>274</v>
      </c>
      <c r="G75" s="10">
        <v>605</v>
      </c>
      <c r="H75" s="387">
        <v>101</v>
      </c>
      <c r="I75" s="250"/>
      <c r="J75" s="269"/>
      <c r="K75" s="269"/>
      <c r="L75" s="269"/>
      <c r="M75" s="269"/>
      <c r="N75" s="269"/>
      <c r="O75" s="250"/>
      <c r="P75" s="250"/>
      <c r="Q75" s="250"/>
      <c r="R75" s="250"/>
      <c r="S75" s="250"/>
    </row>
    <row r="76" spans="1:19" s="276" customFormat="1" ht="12.6" customHeight="1" x14ac:dyDescent="0.25">
      <c r="A76" s="48"/>
      <c r="B76" s="277" t="s">
        <v>113</v>
      </c>
      <c r="C76" s="10">
        <v>1123</v>
      </c>
      <c r="D76" s="9">
        <v>24</v>
      </c>
      <c r="E76" s="10">
        <v>115</v>
      </c>
      <c r="F76" s="10">
        <v>320</v>
      </c>
      <c r="G76" s="10">
        <v>575</v>
      </c>
      <c r="H76" s="387">
        <v>89</v>
      </c>
      <c r="I76" s="250"/>
      <c r="J76" s="269"/>
      <c r="K76" s="269"/>
      <c r="L76" s="269"/>
      <c r="M76" s="269"/>
      <c r="N76" s="269"/>
      <c r="O76" s="250"/>
      <c r="P76" s="250"/>
      <c r="Q76" s="250"/>
      <c r="R76" s="250"/>
      <c r="S76" s="250"/>
    </row>
    <row r="77" spans="1:19" s="276" customFormat="1" ht="12.6" customHeight="1" x14ac:dyDescent="0.25">
      <c r="A77" s="45" t="s">
        <v>38</v>
      </c>
      <c r="B77" s="272" t="s">
        <v>24</v>
      </c>
      <c r="C77" s="8">
        <v>454</v>
      </c>
      <c r="D77" s="7">
        <v>11</v>
      </c>
      <c r="E77" s="8">
        <v>55</v>
      </c>
      <c r="F77" s="8">
        <v>153</v>
      </c>
      <c r="G77" s="8">
        <v>196</v>
      </c>
      <c r="H77" s="386">
        <v>39</v>
      </c>
      <c r="I77" s="250"/>
      <c r="J77" s="269"/>
      <c r="K77" s="269"/>
      <c r="L77" s="269"/>
      <c r="M77" s="269"/>
      <c r="N77" s="269"/>
      <c r="O77" s="250"/>
      <c r="P77" s="250"/>
      <c r="Q77" s="250"/>
      <c r="R77" s="250"/>
      <c r="S77" s="250"/>
    </row>
    <row r="78" spans="1:19" s="276" customFormat="1" ht="12.6" customHeight="1" x14ac:dyDescent="0.25">
      <c r="A78" s="48"/>
      <c r="B78" s="277" t="s">
        <v>25</v>
      </c>
      <c r="C78" s="10">
        <v>700</v>
      </c>
      <c r="D78" s="9">
        <v>7</v>
      </c>
      <c r="E78" s="10">
        <v>154</v>
      </c>
      <c r="F78" s="10">
        <v>217</v>
      </c>
      <c r="G78" s="10">
        <v>279</v>
      </c>
      <c r="H78" s="387">
        <v>43</v>
      </c>
      <c r="I78" s="250"/>
      <c r="J78" s="269"/>
      <c r="K78" s="269"/>
      <c r="L78" s="269"/>
      <c r="M78" s="269"/>
      <c r="N78" s="269"/>
      <c r="O78" s="250"/>
      <c r="P78" s="250"/>
      <c r="Q78" s="250"/>
      <c r="R78" s="250"/>
      <c r="S78" s="250"/>
    </row>
    <row r="79" spans="1:19" s="276" customFormat="1" ht="12.6" customHeight="1" x14ac:dyDescent="0.25">
      <c r="A79" s="48"/>
      <c r="B79" s="277" t="s">
        <v>26</v>
      </c>
      <c r="C79" s="10">
        <v>774</v>
      </c>
      <c r="D79" s="9">
        <v>30</v>
      </c>
      <c r="E79" s="10">
        <v>220</v>
      </c>
      <c r="F79" s="10">
        <v>180</v>
      </c>
      <c r="G79" s="10">
        <v>310</v>
      </c>
      <c r="H79" s="387">
        <v>34</v>
      </c>
      <c r="I79" s="250"/>
      <c r="J79" s="269"/>
      <c r="K79" s="269"/>
      <c r="L79" s="269"/>
      <c r="M79" s="269"/>
      <c r="N79" s="269"/>
      <c r="O79" s="250"/>
      <c r="P79" s="250"/>
      <c r="Q79" s="250"/>
      <c r="R79" s="250"/>
      <c r="S79" s="250"/>
    </row>
    <row r="80" spans="1:19" s="276" customFormat="1" ht="12.6" customHeight="1" x14ac:dyDescent="0.25">
      <c r="A80" s="48"/>
      <c r="B80" s="277" t="s">
        <v>112</v>
      </c>
      <c r="C80" s="10">
        <v>660</v>
      </c>
      <c r="D80" s="9">
        <v>13</v>
      </c>
      <c r="E80" s="10">
        <v>78</v>
      </c>
      <c r="F80" s="10">
        <v>187</v>
      </c>
      <c r="G80" s="10">
        <v>344</v>
      </c>
      <c r="H80" s="387">
        <v>38</v>
      </c>
      <c r="I80" s="250"/>
      <c r="J80" s="269"/>
      <c r="K80" s="269"/>
      <c r="L80" s="269"/>
      <c r="M80" s="269"/>
      <c r="N80" s="269"/>
      <c r="O80" s="250"/>
      <c r="P80" s="250"/>
      <c r="Q80" s="250"/>
      <c r="R80" s="250"/>
      <c r="S80" s="250"/>
    </row>
    <row r="81" spans="1:19" s="276" customFormat="1" ht="12.6" customHeight="1" x14ac:dyDescent="0.25">
      <c r="A81" s="48"/>
      <c r="B81" s="277" t="s">
        <v>113</v>
      </c>
      <c r="C81" s="10">
        <v>631</v>
      </c>
      <c r="D81" s="9">
        <v>12</v>
      </c>
      <c r="E81" s="10">
        <v>30</v>
      </c>
      <c r="F81" s="10">
        <v>197</v>
      </c>
      <c r="G81" s="10">
        <v>350</v>
      </c>
      <c r="H81" s="387">
        <v>42</v>
      </c>
      <c r="I81" s="250"/>
      <c r="J81" s="269"/>
      <c r="K81" s="269"/>
      <c r="L81" s="269"/>
      <c r="M81" s="269"/>
      <c r="N81" s="269"/>
      <c r="O81" s="250"/>
      <c r="P81" s="250"/>
      <c r="Q81" s="250"/>
      <c r="R81" s="250"/>
      <c r="S81" s="250"/>
    </row>
    <row r="82" spans="1:19" s="276" customFormat="1" ht="12.6" customHeight="1" x14ac:dyDescent="0.25">
      <c r="A82" s="45" t="s">
        <v>39</v>
      </c>
      <c r="B82" s="272" t="s">
        <v>24</v>
      </c>
      <c r="C82" s="8">
        <v>123</v>
      </c>
      <c r="D82" s="7">
        <v>1</v>
      </c>
      <c r="E82" s="8">
        <v>17</v>
      </c>
      <c r="F82" s="8">
        <v>73</v>
      </c>
      <c r="G82" s="8">
        <v>28</v>
      </c>
      <c r="H82" s="386">
        <v>4</v>
      </c>
      <c r="I82" s="250"/>
      <c r="J82" s="269"/>
      <c r="K82" s="269"/>
      <c r="L82" s="269"/>
      <c r="M82" s="269"/>
      <c r="N82" s="269"/>
      <c r="O82" s="250"/>
      <c r="P82" s="250"/>
      <c r="Q82" s="250"/>
      <c r="R82" s="250"/>
      <c r="S82" s="250"/>
    </row>
    <row r="83" spans="1:19" s="276" customFormat="1" ht="12.6" customHeight="1" x14ac:dyDescent="0.25">
      <c r="A83" s="48"/>
      <c r="B83" s="277" t="s">
        <v>25</v>
      </c>
      <c r="C83" s="10">
        <v>145</v>
      </c>
      <c r="D83" s="9">
        <v>3</v>
      </c>
      <c r="E83" s="10">
        <v>16</v>
      </c>
      <c r="F83" s="10">
        <v>81</v>
      </c>
      <c r="G83" s="10">
        <v>40</v>
      </c>
      <c r="H83" s="387">
        <v>5</v>
      </c>
      <c r="I83" s="250"/>
      <c r="J83" s="269"/>
      <c r="K83" s="269"/>
      <c r="L83" s="269"/>
      <c r="M83" s="269"/>
      <c r="N83" s="269"/>
      <c r="O83" s="250"/>
      <c r="P83" s="250"/>
      <c r="Q83" s="250"/>
      <c r="R83" s="250"/>
      <c r="S83" s="250"/>
    </row>
    <row r="84" spans="1:19" s="276" customFormat="1" ht="12.6" customHeight="1" x14ac:dyDescent="0.25">
      <c r="A84" s="48"/>
      <c r="B84" s="277" t="s">
        <v>26</v>
      </c>
      <c r="C84" s="10">
        <v>117</v>
      </c>
      <c r="D84" s="9">
        <v>3</v>
      </c>
      <c r="E84" s="10">
        <v>8</v>
      </c>
      <c r="F84" s="10">
        <v>57</v>
      </c>
      <c r="G84" s="10">
        <v>40</v>
      </c>
      <c r="H84" s="387">
        <v>9</v>
      </c>
      <c r="I84" s="250"/>
      <c r="J84" s="269"/>
      <c r="K84" s="269"/>
      <c r="L84" s="269"/>
      <c r="M84" s="269"/>
      <c r="N84" s="269"/>
      <c r="O84" s="250"/>
      <c r="P84" s="250"/>
      <c r="Q84" s="250"/>
      <c r="R84" s="250"/>
      <c r="S84" s="250"/>
    </row>
    <row r="85" spans="1:19" s="276" customFormat="1" ht="12.6" customHeight="1" x14ac:dyDescent="0.25">
      <c r="A85" s="48"/>
      <c r="B85" s="277" t="s">
        <v>112</v>
      </c>
      <c r="C85" s="10">
        <v>166</v>
      </c>
      <c r="D85" s="9">
        <v>2</v>
      </c>
      <c r="E85" s="10">
        <v>17</v>
      </c>
      <c r="F85" s="10">
        <v>63</v>
      </c>
      <c r="G85" s="10">
        <v>71</v>
      </c>
      <c r="H85" s="387">
        <v>13</v>
      </c>
      <c r="I85" s="250"/>
      <c r="J85" s="269"/>
      <c r="K85" s="269"/>
      <c r="L85" s="269"/>
      <c r="M85" s="269"/>
      <c r="N85" s="269"/>
      <c r="O85" s="250"/>
      <c r="P85" s="250"/>
      <c r="Q85" s="250"/>
      <c r="R85" s="250"/>
      <c r="S85" s="250"/>
    </row>
    <row r="86" spans="1:19" s="276" customFormat="1" ht="12.6" customHeight="1" x14ac:dyDescent="0.25">
      <c r="A86" s="48"/>
      <c r="B86" s="277" t="s">
        <v>113</v>
      </c>
      <c r="C86" s="10">
        <v>124</v>
      </c>
      <c r="D86" s="9">
        <v>1</v>
      </c>
      <c r="E86" s="10">
        <v>15</v>
      </c>
      <c r="F86" s="10">
        <v>53</v>
      </c>
      <c r="G86" s="10">
        <v>45</v>
      </c>
      <c r="H86" s="387">
        <v>10</v>
      </c>
      <c r="I86" s="250"/>
      <c r="J86" s="269"/>
      <c r="K86" s="269"/>
      <c r="L86" s="269"/>
      <c r="M86" s="269"/>
      <c r="N86" s="269"/>
      <c r="O86" s="250"/>
      <c r="P86" s="250"/>
      <c r="Q86" s="250"/>
      <c r="R86" s="250"/>
      <c r="S86" s="250"/>
    </row>
    <row r="87" spans="1:19" s="276" customFormat="1" ht="12.6" customHeight="1" x14ac:dyDescent="0.25">
      <c r="A87" s="45" t="s">
        <v>40</v>
      </c>
      <c r="B87" s="272" t="s">
        <v>24</v>
      </c>
      <c r="C87" s="8">
        <v>241</v>
      </c>
      <c r="D87" s="7">
        <v>13</v>
      </c>
      <c r="E87" s="8">
        <v>28</v>
      </c>
      <c r="F87" s="8">
        <v>62</v>
      </c>
      <c r="G87" s="8">
        <v>100</v>
      </c>
      <c r="H87" s="386">
        <v>38</v>
      </c>
      <c r="I87" s="250"/>
      <c r="J87" s="269"/>
      <c r="K87" s="269"/>
      <c r="L87" s="269"/>
      <c r="M87" s="269"/>
      <c r="N87" s="269"/>
      <c r="O87" s="250"/>
      <c r="P87" s="250"/>
      <c r="Q87" s="250"/>
      <c r="R87" s="250"/>
      <c r="S87" s="250"/>
    </row>
    <row r="88" spans="1:19" s="276" customFormat="1" ht="12.6" customHeight="1" x14ac:dyDescent="0.25">
      <c r="A88" s="48"/>
      <c r="B88" s="277" t="s">
        <v>25</v>
      </c>
      <c r="C88" s="10">
        <v>168</v>
      </c>
      <c r="D88" s="9">
        <v>0</v>
      </c>
      <c r="E88" s="10">
        <v>2</v>
      </c>
      <c r="F88" s="10">
        <v>52</v>
      </c>
      <c r="G88" s="10">
        <v>86</v>
      </c>
      <c r="H88" s="387">
        <v>28</v>
      </c>
      <c r="I88" s="250"/>
      <c r="J88" s="269"/>
      <c r="K88" s="269"/>
      <c r="L88" s="269"/>
      <c r="M88" s="269"/>
      <c r="N88" s="269"/>
      <c r="O88" s="250"/>
      <c r="P88" s="250"/>
      <c r="Q88" s="250"/>
      <c r="R88" s="250"/>
      <c r="S88" s="250"/>
    </row>
    <row r="89" spans="1:19" s="276" customFormat="1" ht="12.6" customHeight="1" x14ac:dyDescent="0.25">
      <c r="A89" s="48"/>
      <c r="B89" s="277" t="s">
        <v>26</v>
      </c>
      <c r="C89" s="10">
        <v>269</v>
      </c>
      <c r="D89" s="9">
        <v>9</v>
      </c>
      <c r="E89" s="10">
        <v>69</v>
      </c>
      <c r="F89" s="10">
        <v>52</v>
      </c>
      <c r="G89" s="10">
        <v>112</v>
      </c>
      <c r="H89" s="387">
        <v>27</v>
      </c>
      <c r="I89" s="250"/>
      <c r="J89" s="269"/>
      <c r="K89" s="269"/>
      <c r="L89" s="269"/>
      <c r="M89" s="269"/>
      <c r="N89" s="269"/>
      <c r="O89" s="250"/>
      <c r="P89" s="250"/>
      <c r="Q89" s="250"/>
      <c r="R89" s="250"/>
      <c r="S89" s="250"/>
    </row>
    <row r="90" spans="1:19" s="276" customFormat="1" ht="12.6" customHeight="1" x14ac:dyDescent="0.25">
      <c r="A90" s="48"/>
      <c r="B90" s="277" t="s">
        <v>112</v>
      </c>
      <c r="C90" s="10">
        <v>235</v>
      </c>
      <c r="D90" s="9">
        <v>5</v>
      </c>
      <c r="E90" s="10">
        <v>33</v>
      </c>
      <c r="F90" s="10">
        <v>45</v>
      </c>
      <c r="G90" s="10">
        <v>119</v>
      </c>
      <c r="H90" s="387">
        <v>33</v>
      </c>
      <c r="I90" s="250"/>
      <c r="J90" s="269"/>
      <c r="K90" s="269"/>
      <c r="L90" s="269"/>
      <c r="M90" s="269"/>
      <c r="N90" s="269"/>
      <c r="O90" s="250"/>
      <c r="P90" s="250"/>
      <c r="Q90" s="250"/>
      <c r="R90" s="250"/>
      <c r="S90" s="250"/>
    </row>
    <row r="91" spans="1:19" s="276" customFormat="1" ht="12.6" customHeight="1" x14ac:dyDescent="0.25">
      <c r="A91" s="48"/>
      <c r="B91" s="277" t="s">
        <v>113</v>
      </c>
      <c r="C91" s="10">
        <v>195</v>
      </c>
      <c r="D91" s="9">
        <v>5</v>
      </c>
      <c r="E91" s="10">
        <v>5</v>
      </c>
      <c r="F91" s="10">
        <v>38</v>
      </c>
      <c r="G91" s="10">
        <v>114</v>
      </c>
      <c r="H91" s="387">
        <v>33</v>
      </c>
      <c r="I91" s="250"/>
      <c r="J91" s="269"/>
      <c r="K91" s="269"/>
      <c r="L91" s="269"/>
      <c r="M91" s="269"/>
      <c r="N91" s="269"/>
      <c r="O91" s="250"/>
      <c r="P91" s="250"/>
      <c r="Q91" s="250"/>
      <c r="R91" s="250"/>
      <c r="S91" s="250"/>
    </row>
    <row r="92" spans="1:19" s="276" customFormat="1" ht="12.6" customHeight="1" x14ac:dyDescent="0.25">
      <c r="A92" s="45" t="s">
        <v>41</v>
      </c>
      <c r="B92" s="272" t="s">
        <v>24</v>
      </c>
      <c r="C92" s="8">
        <v>158</v>
      </c>
      <c r="D92" s="7">
        <v>6</v>
      </c>
      <c r="E92" s="8">
        <v>13</v>
      </c>
      <c r="F92" s="8">
        <v>18</v>
      </c>
      <c r="G92" s="8">
        <v>88</v>
      </c>
      <c r="H92" s="386">
        <v>33</v>
      </c>
      <c r="I92" s="250"/>
      <c r="J92" s="269"/>
      <c r="K92" s="269"/>
      <c r="L92" s="269"/>
      <c r="M92" s="269"/>
      <c r="N92" s="269"/>
      <c r="O92" s="250"/>
      <c r="P92" s="250"/>
      <c r="Q92" s="250"/>
      <c r="R92" s="250"/>
      <c r="S92" s="250"/>
    </row>
    <row r="93" spans="1:19" s="276" customFormat="1" ht="12.6" customHeight="1" x14ac:dyDescent="0.25">
      <c r="A93" s="48"/>
      <c r="B93" s="277" t="s">
        <v>25</v>
      </c>
      <c r="C93" s="10">
        <v>213</v>
      </c>
      <c r="D93" s="9">
        <v>6</v>
      </c>
      <c r="E93" s="10">
        <v>20</v>
      </c>
      <c r="F93" s="10">
        <v>72</v>
      </c>
      <c r="G93" s="10">
        <v>86</v>
      </c>
      <c r="H93" s="387">
        <v>29</v>
      </c>
      <c r="I93" s="250"/>
      <c r="J93" s="269"/>
      <c r="K93" s="269"/>
      <c r="L93" s="269"/>
      <c r="M93" s="269"/>
      <c r="N93" s="269"/>
      <c r="O93" s="250"/>
      <c r="P93" s="250"/>
      <c r="Q93" s="250"/>
      <c r="R93" s="250"/>
      <c r="S93" s="250"/>
    </row>
    <row r="94" spans="1:19" s="276" customFormat="1" ht="12.6" customHeight="1" x14ac:dyDescent="0.25">
      <c r="A94" s="48"/>
      <c r="B94" s="277" t="s">
        <v>26</v>
      </c>
      <c r="C94" s="10">
        <v>222</v>
      </c>
      <c r="D94" s="9">
        <v>12</v>
      </c>
      <c r="E94" s="10">
        <v>27</v>
      </c>
      <c r="F94" s="10">
        <v>34</v>
      </c>
      <c r="G94" s="10">
        <v>109</v>
      </c>
      <c r="H94" s="387">
        <v>40</v>
      </c>
      <c r="I94" s="250"/>
      <c r="J94" s="269"/>
      <c r="K94" s="269"/>
      <c r="L94" s="269"/>
      <c r="M94" s="269"/>
      <c r="N94" s="269"/>
      <c r="O94" s="250"/>
      <c r="P94" s="250"/>
      <c r="Q94" s="250"/>
      <c r="R94" s="250"/>
      <c r="S94" s="250"/>
    </row>
    <row r="95" spans="1:19" s="276" customFormat="1" ht="12.6" customHeight="1" x14ac:dyDescent="0.25">
      <c r="A95" s="48"/>
      <c r="B95" s="277" t="s">
        <v>112</v>
      </c>
      <c r="C95" s="10">
        <v>216</v>
      </c>
      <c r="D95" s="9">
        <v>0</v>
      </c>
      <c r="E95" s="10">
        <v>3</v>
      </c>
      <c r="F95" s="10">
        <v>45</v>
      </c>
      <c r="G95" s="10">
        <v>134</v>
      </c>
      <c r="H95" s="387">
        <v>34</v>
      </c>
      <c r="I95" s="250"/>
      <c r="J95" s="269"/>
      <c r="K95" s="269"/>
      <c r="L95" s="269"/>
      <c r="M95" s="269"/>
      <c r="N95" s="269"/>
      <c r="O95" s="250"/>
      <c r="P95" s="250"/>
      <c r="Q95" s="250"/>
      <c r="R95" s="250"/>
      <c r="S95" s="250"/>
    </row>
    <row r="96" spans="1:19" s="276" customFormat="1" ht="12.6" customHeight="1" x14ac:dyDescent="0.25">
      <c r="A96" s="48"/>
      <c r="B96" s="277" t="s">
        <v>113</v>
      </c>
      <c r="C96" s="10">
        <v>215</v>
      </c>
      <c r="D96" s="9">
        <v>8</v>
      </c>
      <c r="E96" s="10">
        <v>13</v>
      </c>
      <c r="F96" s="10">
        <v>42</v>
      </c>
      <c r="G96" s="10">
        <v>120</v>
      </c>
      <c r="H96" s="387">
        <v>32</v>
      </c>
      <c r="I96" s="250"/>
      <c r="J96" s="269"/>
      <c r="K96" s="269"/>
      <c r="L96" s="269"/>
      <c r="M96" s="269"/>
      <c r="N96" s="269"/>
      <c r="O96" s="250"/>
      <c r="P96" s="250"/>
      <c r="Q96" s="250"/>
      <c r="R96" s="250"/>
      <c r="S96" s="250"/>
    </row>
    <row r="97" spans="1:19" s="276" customFormat="1" ht="12.6" customHeight="1" x14ac:dyDescent="0.25">
      <c r="A97" s="45" t="s">
        <v>42</v>
      </c>
      <c r="B97" s="272" t="s">
        <v>24</v>
      </c>
      <c r="C97" s="8">
        <v>160</v>
      </c>
      <c r="D97" s="7">
        <v>8</v>
      </c>
      <c r="E97" s="8">
        <v>28</v>
      </c>
      <c r="F97" s="8">
        <v>17</v>
      </c>
      <c r="G97" s="8">
        <v>79</v>
      </c>
      <c r="H97" s="386">
        <v>28</v>
      </c>
      <c r="I97" s="250"/>
      <c r="J97" s="269"/>
      <c r="K97" s="269"/>
      <c r="L97" s="269"/>
      <c r="M97" s="269"/>
      <c r="N97" s="269"/>
      <c r="O97" s="250"/>
      <c r="P97" s="250"/>
      <c r="Q97" s="250"/>
      <c r="R97" s="250"/>
      <c r="S97" s="250"/>
    </row>
    <row r="98" spans="1:19" s="276" customFormat="1" ht="12.6" customHeight="1" x14ac:dyDescent="0.25">
      <c r="A98" s="48"/>
      <c r="B98" s="277" t="s">
        <v>25</v>
      </c>
      <c r="C98" s="10">
        <v>185</v>
      </c>
      <c r="D98" s="9">
        <v>18</v>
      </c>
      <c r="E98" s="10">
        <v>41</v>
      </c>
      <c r="F98" s="10">
        <v>25</v>
      </c>
      <c r="G98" s="10">
        <v>69</v>
      </c>
      <c r="H98" s="387">
        <v>32</v>
      </c>
      <c r="I98" s="250"/>
      <c r="J98" s="269"/>
      <c r="K98" s="269"/>
      <c r="L98" s="269"/>
      <c r="M98" s="269"/>
      <c r="N98" s="269"/>
      <c r="O98" s="250"/>
      <c r="P98" s="250"/>
      <c r="Q98" s="250"/>
      <c r="R98" s="250"/>
      <c r="S98" s="250"/>
    </row>
    <row r="99" spans="1:19" s="276" customFormat="1" ht="12.6" customHeight="1" x14ac:dyDescent="0.25">
      <c r="A99" s="48"/>
      <c r="B99" s="277" t="s">
        <v>26</v>
      </c>
      <c r="C99" s="10">
        <v>190</v>
      </c>
      <c r="D99" s="9">
        <v>24</v>
      </c>
      <c r="E99" s="10">
        <v>65</v>
      </c>
      <c r="F99" s="10">
        <v>15</v>
      </c>
      <c r="G99" s="10">
        <v>57</v>
      </c>
      <c r="H99" s="387">
        <v>29</v>
      </c>
      <c r="I99" s="250"/>
      <c r="J99" s="269"/>
      <c r="K99" s="269"/>
      <c r="L99" s="269"/>
      <c r="M99" s="269"/>
      <c r="N99" s="269"/>
      <c r="O99" s="250"/>
      <c r="P99" s="250"/>
      <c r="Q99" s="250"/>
      <c r="R99" s="250"/>
      <c r="S99" s="250"/>
    </row>
    <row r="100" spans="1:19" s="276" customFormat="1" ht="12.6" customHeight="1" x14ac:dyDescent="0.25">
      <c r="A100" s="48"/>
      <c r="B100" s="277" t="s">
        <v>112</v>
      </c>
      <c r="C100" s="10">
        <v>167</v>
      </c>
      <c r="D100" s="9">
        <v>2</v>
      </c>
      <c r="E100" s="10">
        <v>59</v>
      </c>
      <c r="F100" s="10">
        <v>24</v>
      </c>
      <c r="G100" s="10">
        <v>58</v>
      </c>
      <c r="H100" s="387">
        <v>24</v>
      </c>
      <c r="I100" s="250"/>
      <c r="J100" s="269"/>
      <c r="K100" s="269"/>
      <c r="L100" s="269"/>
      <c r="M100" s="269"/>
      <c r="N100" s="269"/>
      <c r="O100" s="250"/>
      <c r="P100" s="250"/>
      <c r="Q100" s="250"/>
      <c r="R100" s="250"/>
      <c r="S100" s="250"/>
    </row>
    <row r="101" spans="1:19" s="276" customFormat="1" ht="12.6" customHeight="1" x14ac:dyDescent="0.25">
      <c r="A101" s="48"/>
      <c r="B101" s="277" t="s">
        <v>113</v>
      </c>
      <c r="C101" s="10">
        <v>165</v>
      </c>
      <c r="D101" s="9">
        <v>16</v>
      </c>
      <c r="E101" s="10">
        <v>55</v>
      </c>
      <c r="F101" s="10">
        <v>8</v>
      </c>
      <c r="G101" s="10">
        <v>58</v>
      </c>
      <c r="H101" s="387">
        <v>28</v>
      </c>
      <c r="I101" s="250"/>
      <c r="J101" s="269"/>
      <c r="K101" s="269"/>
      <c r="L101" s="269"/>
      <c r="M101" s="269"/>
      <c r="N101" s="269"/>
      <c r="O101" s="250"/>
      <c r="P101" s="250"/>
      <c r="Q101" s="250"/>
      <c r="R101" s="250"/>
      <c r="S101" s="250"/>
    </row>
    <row r="102" spans="1:19" s="276" customFormat="1" ht="12.6" customHeight="1" x14ac:dyDescent="0.25">
      <c r="A102" s="45" t="s">
        <v>43</v>
      </c>
      <c r="B102" s="272" t="s">
        <v>24</v>
      </c>
      <c r="C102" s="8">
        <v>925</v>
      </c>
      <c r="D102" s="7">
        <v>48</v>
      </c>
      <c r="E102" s="8">
        <v>234</v>
      </c>
      <c r="F102" s="8">
        <v>191</v>
      </c>
      <c r="G102" s="8">
        <v>362</v>
      </c>
      <c r="H102" s="386">
        <v>90</v>
      </c>
      <c r="I102" s="250"/>
      <c r="J102" s="269"/>
      <c r="K102" s="269"/>
      <c r="L102" s="269"/>
      <c r="M102" s="269"/>
      <c r="N102" s="269"/>
      <c r="O102" s="250"/>
      <c r="P102" s="250"/>
      <c r="Q102" s="250"/>
      <c r="R102" s="250"/>
      <c r="S102" s="250"/>
    </row>
    <row r="103" spans="1:19" s="276" customFormat="1" ht="12.6" customHeight="1" x14ac:dyDescent="0.25">
      <c r="A103" s="48"/>
      <c r="B103" s="277" t="s">
        <v>25</v>
      </c>
      <c r="C103" s="10">
        <v>1126</v>
      </c>
      <c r="D103" s="9">
        <v>60</v>
      </c>
      <c r="E103" s="10">
        <v>243</v>
      </c>
      <c r="F103" s="10">
        <v>226</v>
      </c>
      <c r="G103" s="10">
        <v>490</v>
      </c>
      <c r="H103" s="387">
        <v>107</v>
      </c>
      <c r="I103" s="250"/>
      <c r="J103" s="269"/>
      <c r="K103" s="269"/>
      <c r="L103" s="269"/>
      <c r="M103" s="269"/>
      <c r="N103" s="269"/>
      <c r="O103" s="250"/>
      <c r="P103" s="250"/>
      <c r="Q103" s="250"/>
      <c r="R103" s="250"/>
      <c r="S103" s="250"/>
    </row>
    <row r="104" spans="1:19" s="276" customFormat="1" ht="12.6" customHeight="1" x14ac:dyDescent="0.25">
      <c r="A104" s="48"/>
      <c r="B104" s="277" t="s">
        <v>26</v>
      </c>
      <c r="C104" s="10">
        <v>963</v>
      </c>
      <c r="D104" s="9">
        <v>116</v>
      </c>
      <c r="E104" s="10">
        <v>159</v>
      </c>
      <c r="F104" s="10">
        <v>148</v>
      </c>
      <c r="G104" s="10">
        <v>438</v>
      </c>
      <c r="H104" s="387">
        <v>102</v>
      </c>
      <c r="I104" s="250"/>
      <c r="J104" s="269"/>
      <c r="K104" s="269"/>
      <c r="L104" s="269"/>
      <c r="M104" s="269"/>
      <c r="N104" s="269"/>
      <c r="O104" s="250"/>
      <c r="P104" s="250"/>
      <c r="Q104" s="250"/>
      <c r="R104" s="250"/>
      <c r="S104" s="250"/>
    </row>
    <row r="105" spans="1:19" s="276" customFormat="1" ht="12.6" customHeight="1" x14ac:dyDescent="0.25">
      <c r="A105" s="48"/>
      <c r="B105" s="277" t="s">
        <v>112</v>
      </c>
      <c r="C105" s="10">
        <v>1005</v>
      </c>
      <c r="D105" s="9">
        <v>41</v>
      </c>
      <c r="E105" s="10">
        <v>297</v>
      </c>
      <c r="F105" s="10">
        <v>225</v>
      </c>
      <c r="G105" s="10">
        <v>315</v>
      </c>
      <c r="H105" s="387">
        <v>127</v>
      </c>
      <c r="I105" s="250"/>
      <c r="J105" s="269"/>
      <c r="K105" s="269"/>
      <c r="L105" s="269"/>
      <c r="M105" s="269"/>
      <c r="N105" s="269"/>
      <c r="O105" s="250"/>
      <c r="P105" s="250"/>
      <c r="Q105" s="250"/>
      <c r="R105" s="250"/>
      <c r="S105" s="250"/>
    </row>
    <row r="106" spans="1:19" s="276" customFormat="1" ht="12.6" customHeight="1" x14ac:dyDescent="0.25">
      <c r="A106" s="48"/>
      <c r="B106" s="277" t="s">
        <v>113</v>
      </c>
      <c r="C106" s="10">
        <v>841</v>
      </c>
      <c r="D106" s="9">
        <v>61</v>
      </c>
      <c r="E106" s="10">
        <v>154</v>
      </c>
      <c r="F106" s="10">
        <v>150</v>
      </c>
      <c r="G106" s="10">
        <v>367</v>
      </c>
      <c r="H106" s="387">
        <v>109</v>
      </c>
      <c r="I106" s="250"/>
      <c r="J106" s="269"/>
      <c r="K106" s="269"/>
      <c r="L106" s="269"/>
      <c r="M106" s="269"/>
      <c r="N106" s="269"/>
      <c r="O106" s="250"/>
      <c r="P106" s="250"/>
      <c r="Q106" s="250"/>
      <c r="R106" s="250"/>
      <c r="S106" s="250"/>
    </row>
    <row r="107" spans="1:19" s="250" customFormat="1" ht="12.6" customHeight="1" collapsed="1" x14ac:dyDescent="0.25">
      <c r="A107" s="446" t="s">
        <v>4</v>
      </c>
      <c r="B107" s="268" t="s">
        <v>24</v>
      </c>
      <c r="C107" s="476">
        <v>1599</v>
      </c>
      <c r="D107" s="477">
        <v>85</v>
      </c>
      <c r="E107" s="476">
        <v>236</v>
      </c>
      <c r="F107" s="476">
        <v>312</v>
      </c>
      <c r="G107" s="476">
        <v>699</v>
      </c>
      <c r="H107" s="478">
        <v>267</v>
      </c>
      <c r="J107" s="269"/>
      <c r="K107" s="269"/>
      <c r="L107" s="269"/>
      <c r="M107" s="269"/>
      <c r="N107" s="269"/>
    </row>
    <row r="108" spans="1:19" s="250" customFormat="1" ht="12.6" customHeight="1" x14ac:dyDescent="0.25">
      <c r="A108" s="451"/>
      <c r="B108" s="271" t="s">
        <v>25</v>
      </c>
      <c r="C108" s="454">
        <v>1664</v>
      </c>
      <c r="D108" s="453">
        <v>97</v>
      </c>
      <c r="E108" s="454">
        <v>270</v>
      </c>
      <c r="F108" s="454">
        <v>333</v>
      </c>
      <c r="G108" s="454">
        <v>711</v>
      </c>
      <c r="H108" s="479">
        <v>253</v>
      </c>
      <c r="J108" s="269"/>
      <c r="K108" s="269"/>
      <c r="L108" s="269"/>
      <c r="M108" s="269"/>
      <c r="N108" s="269"/>
    </row>
    <row r="109" spans="1:19" s="250" customFormat="1" ht="12.6" customHeight="1" x14ac:dyDescent="0.25">
      <c r="A109" s="451"/>
      <c r="B109" s="271" t="s">
        <v>26</v>
      </c>
      <c r="C109" s="454">
        <v>1858</v>
      </c>
      <c r="D109" s="453">
        <v>61</v>
      </c>
      <c r="E109" s="454">
        <v>344</v>
      </c>
      <c r="F109" s="454">
        <v>409</v>
      </c>
      <c r="G109" s="454">
        <v>721</v>
      </c>
      <c r="H109" s="479">
        <v>323</v>
      </c>
      <c r="J109" s="269"/>
      <c r="K109" s="269"/>
      <c r="L109" s="269"/>
      <c r="M109" s="269"/>
      <c r="N109" s="269"/>
    </row>
    <row r="110" spans="1:19" s="250" customFormat="1" ht="12.6" customHeight="1" x14ac:dyDescent="0.25">
      <c r="A110" s="451"/>
      <c r="B110" s="271" t="s">
        <v>112</v>
      </c>
      <c r="C110" s="454">
        <v>1922</v>
      </c>
      <c r="D110" s="453">
        <v>91</v>
      </c>
      <c r="E110" s="454">
        <v>297</v>
      </c>
      <c r="F110" s="454">
        <v>388</v>
      </c>
      <c r="G110" s="454">
        <v>831</v>
      </c>
      <c r="H110" s="479">
        <v>315</v>
      </c>
      <c r="J110" s="269"/>
      <c r="K110" s="269"/>
      <c r="L110" s="269"/>
      <c r="M110" s="269"/>
      <c r="N110" s="269"/>
    </row>
    <row r="111" spans="1:19" s="250" customFormat="1" ht="12.6" customHeight="1" x14ac:dyDescent="0.25">
      <c r="A111" s="451"/>
      <c r="B111" s="271" t="s">
        <v>113</v>
      </c>
      <c r="C111" s="454">
        <v>2113</v>
      </c>
      <c r="D111" s="453">
        <v>180</v>
      </c>
      <c r="E111" s="454">
        <v>366</v>
      </c>
      <c r="F111" s="454">
        <v>465</v>
      </c>
      <c r="G111" s="454">
        <v>804</v>
      </c>
      <c r="H111" s="479">
        <v>298</v>
      </c>
      <c r="J111" s="269"/>
      <c r="K111" s="269"/>
      <c r="L111" s="269"/>
      <c r="M111" s="269"/>
      <c r="N111" s="269"/>
    </row>
    <row r="112" spans="1:19" s="276" customFormat="1" ht="12.6" customHeight="1" x14ac:dyDescent="0.25">
      <c r="A112" s="45" t="s">
        <v>44</v>
      </c>
      <c r="B112" s="272" t="s">
        <v>24</v>
      </c>
      <c r="C112" s="8">
        <v>92</v>
      </c>
      <c r="D112" s="7">
        <v>3</v>
      </c>
      <c r="E112" s="8">
        <v>4</v>
      </c>
      <c r="F112" s="8">
        <v>10</v>
      </c>
      <c r="G112" s="8">
        <v>58</v>
      </c>
      <c r="H112" s="386">
        <v>17</v>
      </c>
      <c r="I112" s="250"/>
      <c r="J112" s="269"/>
      <c r="K112" s="269"/>
      <c r="L112" s="269"/>
      <c r="M112" s="269"/>
      <c r="N112" s="269"/>
      <c r="O112" s="250"/>
      <c r="P112" s="250"/>
      <c r="Q112" s="250"/>
      <c r="R112" s="250"/>
      <c r="S112" s="250"/>
    </row>
    <row r="113" spans="1:19" s="276" customFormat="1" ht="12.6" customHeight="1" x14ac:dyDescent="0.25">
      <c r="A113" s="48"/>
      <c r="B113" s="286" t="s">
        <v>25</v>
      </c>
      <c r="C113" s="10">
        <v>167</v>
      </c>
      <c r="D113" s="9">
        <v>41</v>
      </c>
      <c r="E113" s="10">
        <v>22</v>
      </c>
      <c r="F113" s="10">
        <v>25</v>
      </c>
      <c r="G113" s="10">
        <v>62</v>
      </c>
      <c r="H113" s="387">
        <v>17</v>
      </c>
      <c r="I113" s="250"/>
      <c r="J113" s="269"/>
      <c r="K113" s="269"/>
      <c r="L113" s="269"/>
      <c r="M113" s="269"/>
      <c r="N113" s="269"/>
      <c r="O113" s="250"/>
      <c r="P113" s="250"/>
      <c r="Q113" s="250"/>
      <c r="R113" s="250"/>
      <c r="S113" s="250"/>
    </row>
    <row r="114" spans="1:19" s="276" customFormat="1" ht="12.6" customHeight="1" x14ac:dyDescent="0.25">
      <c r="A114" s="48"/>
      <c r="B114" s="277" t="s">
        <v>26</v>
      </c>
      <c r="C114" s="10">
        <v>89</v>
      </c>
      <c r="D114" s="9">
        <v>4</v>
      </c>
      <c r="E114" s="10">
        <v>7</v>
      </c>
      <c r="F114" s="10">
        <v>13</v>
      </c>
      <c r="G114" s="10">
        <v>44</v>
      </c>
      <c r="H114" s="387">
        <v>21</v>
      </c>
      <c r="I114" s="250"/>
      <c r="J114" s="269"/>
      <c r="K114" s="269"/>
      <c r="L114" s="269"/>
      <c r="M114" s="269"/>
      <c r="N114" s="269"/>
      <c r="O114" s="250"/>
      <c r="P114" s="250"/>
      <c r="Q114" s="250"/>
      <c r="R114" s="250"/>
      <c r="S114" s="250"/>
    </row>
    <row r="115" spans="1:19" s="276" customFormat="1" ht="12.6" customHeight="1" x14ac:dyDescent="0.25">
      <c r="A115" s="48"/>
      <c r="B115" s="277" t="s">
        <v>112</v>
      </c>
      <c r="C115" s="10">
        <v>122</v>
      </c>
      <c r="D115" s="9">
        <v>3</v>
      </c>
      <c r="E115" s="10">
        <v>17</v>
      </c>
      <c r="F115" s="10">
        <v>24</v>
      </c>
      <c r="G115" s="10">
        <v>58</v>
      </c>
      <c r="H115" s="387">
        <v>20</v>
      </c>
      <c r="I115" s="250"/>
      <c r="J115" s="269"/>
      <c r="K115" s="269"/>
      <c r="L115" s="269"/>
      <c r="M115" s="269"/>
      <c r="N115" s="269"/>
      <c r="O115" s="250"/>
      <c r="P115" s="250"/>
      <c r="Q115" s="250"/>
      <c r="R115" s="250"/>
      <c r="S115" s="250"/>
    </row>
    <row r="116" spans="1:19" s="276" customFormat="1" ht="12.6" customHeight="1" x14ac:dyDescent="0.25">
      <c r="A116" s="48"/>
      <c r="B116" s="277" t="s">
        <v>113</v>
      </c>
      <c r="C116" s="10">
        <v>107</v>
      </c>
      <c r="D116" s="9">
        <v>4</v>
      </c>
      <c r="E116" s="10">
        <v>15</v>
      </c>
      <c r="F116" s="10">
        <v>23</v>
      </c>
      <c r="G116" s="10">
        <v>43</v>
      </c>
      <c r="H116" s="387">
        <v>22</v>
      </c>
      <c r="I116" s="250"/>
      <c r="J116" s="269"/>
      <c r="K116" s="269"/>
      <c r="L116" s="269"/>
      <c r="M116" s="269"/>
      <c r="N116" s="269"/>
      <c r="O116" s="250"/>
      <c r="P116" s="250"/>
      <c r="Q116" s="250"/>
      <c r="R116" s="250"/>
      <c r="S116" s="250"/>
    </row>
    <row r="117" spans="1:19" s="276" customFormat="1" ht="12.6" customHeight="1" x14ac:dyDescent="0.25">
      <c r="A117" s="45" t="s">
        <v>45</v>
      </c>
      <c r="B117" s="272" t="s">
        <v>24</v>
      </c>
      <c r="C117" s="8">
        <v>198</v>
      </c>
      <c r="D117" s="7">
        <v>6</v>
      </c>
      <c r="E117" s="8">
        <v>46</v>
      </c>
      <c r="F117" s="8">
        <v>24</v>
      </c>
      <c r="G117" s="8">
        <v>80</v>
      </c>
      <c r="H117" s="386">
        <v>42</v>
      </c>
      <c r="I117" s="250"/>
      <c r="J117" s="269"/>
      <c r="K117" s="269"/>
      <c r="L117" s="269"/>
      <c r="M117" s="269"/>
      <c r="N117" s="269"/>
      <c r="O117" s="250"/>
      <c r="P117" s="250"/>
      <c r="Q117" s="250"/>
      <c r="R117" s="250"/>
      <c r="S117" s="250"/>
    </row>
    <row r="118" spans="1:19" s="276" customFormat="1" ht="12.6" customHeight="1" x14ac:dyDescent="0.25">
      <c r="A118" s="48"/>
      <c r="B118" s="277" t="s">
        <v>25</v>
      </c>
      <c r="C118" s="10">
        <v>113</v>
      </c>
      <c r="D118" s="9">
        <v>2</v>
      </c>
      <c r="E118" s="10">
        <v>5</v>
      </c>
      <c r="F118" s="10">
        <v>21</v>
      </c>
      <c r="G118" s="10">
        <v>63</v>
      </c>
      <c r="H118" s="387">
        <v>22</v>
      </c>
      <c r="I118" s="250"/>
      <c r="J118" s="269"/>
      <c r="K118" s="269"/>
      <c r="L118" s="269"/>
      <c r="M118" s="269"/>
      <c r="N118" s="269"/>
      <c r="O118" s="250"/>
      <c r="P118" s="250"/>
      <c r="Q118" s="250"/>
      <c r="R118" s="250"/>
      <c r="S118" s="250"/>
    </row>
    <row r="119" spans="1:19" s="276" customFormat="1" ht="12.6" customHeight="1" x14ac:dyDescent="0.25">
      <c r="A119" s="48"/>
      <c r="B119" s="277" t="s">
        <v>26</v>
      </c>
      <c r="C119" s="10">
        <v>171</v>
      </c>
      <c r="D119" s="9">
        <v>3</v>
      </c>
      <c r="E119" s="10">
        <v>39</v>
      </c>
      <c r="F119" s="10">
        <v>31</v>
      </c>
      <c r="G119" s="10">
        <v>51</v>
      </c>
      <c r="H119" s="387">
        <v>47</v>
      </c>
      <c r="I119" s="250"/>
      <c r="J119" s="269"/>
      <c r="K119" s="269"/>
      <c r="L119" s="269"/>
      <c r="M119" s="269"/>
      <c r="N119" s="269"/>
      <c r="O119" s="250"/>
      <c r="P119" s="250"/>
      <c r="Q119" s="250"/>
      <c r="R119" s="250"/>
      <c r="S119" s="250"/>
    </row>
    <row r="120" spans="1:19" s="276" customFormat="1" ht="12.6" customHeight="1" x14ac:dyDescent="0.25">
      <c r="A120" s="48"/>
      <c r="B120" s="277" t="s">
        <v>112</v>
      </c>
      <c r="C120" s="10">
        <v>163</v>
      </c>
      <c r="D120" s="9">
        <v>5</v>
      </c>
      <c r="E120" s="10">
        <v>11</v>
      </c>
      <c r="F120" s="10">
        <v>27</v>
      </c>
      <c r="G120" s="10">
        <v>80</v>
      </c>
      <c r="H120" s="387">
        <v>40</v>
      </c>
      <c r="I120" s="250"/>
      <c r="J120" s="269"/>
      <c r="K120" s="269"/>
      <c r="L120" s="269"/>
      <c r="M120" s="269"/>
      <c r="N120" s="269"/>
      <c r="O120" s="250"/>
      <c r="P120" s="250"/>
      <c r="Q120" s="250"/>
      <c r="R120" s="250"/>
      <c r="S120" s="250"/>
    </row>
    <row r="121" spans="1:19" s="276" customFormat="1" ht="12.6" customHeight="1" x14ac:dyDescent="0.25">
      <c r="A121" s="48"/>
      <c r="B121" s="277" t="s">
        <v>113</v>
      </c>
      <c r="C121" s="10">
        <v>184</v>
      </c>
      <c r="D121" s="9">
        <v>6</v>
      </c>
      <c r="E121" s="10">
        <v>27</v>
      </c>
      <c r="F121" s="10">
        <v>24</v>
      </c>
      <c r="G121" s="10">
        <v>81</v>
      </c>
      <c r="H121" s="387">
        <v>46</v>
      </c>
      <c r="I121" s="250"/>
      <c r="J121" s="269"/>
      <c r="K121" s="269"/>
      <c r="L121" s="269"/>
      <c r="M121" s="269"/>
      <c r="N121" s="269"/>
      <c r="O121" s="250"/>
      <c r="P121" s="250"/>
      <c r="Q121" s="250"/>
      <c r="R121" s="250"/>
      <c r="S121" s="250"/>
    </row>
    <row r="122" spans="1:19" s="276" customFormat="1" ht="12.6" customHeight="1" x14ac:dyDescent="0.25">
      <c r="A122" s="45" t="s">
        <v>46</v>
      </c>
      <c r="B122" s="272" t="s">
        <v>24</v>
      </c>
      <c r="C122" s="8">
        <v>30</v>
      </c>
      <c r="D122" s="7">
        <v>0</v>
      </c>
      <c r="E122" s="8">
        <v>1</v>
      </c>
      <c r="F122" s="8">
        <v>7</v>
      </c>
      <c r="G122" s="8">
        <v>14</v>
      </c>
      <c r="H122" s="386">
        <v>8</v>
      </c>
      <c r="I122" s="250"/>
      <c r="J122" s="269"/>
      <c r="K122" s="269"/>
      <c r="L122" s="269"/>
      <c r="M122" s="269"/>
      <c r="N122" s="269"/>
      <c r="O122" s="250"/>
      <c r="P122" s="250"/>
      <c r="Q122" s="250"/>
      <c r="R122" s="250"/>
      <c r="S122" s="250"/>
    </row>
    <row r="123" spans="1:19" s="276" customFormat="1" ht="12.6" customHeight="1" x14ac:dyDescent="0.25">
      <c r="A123" s="48"/>
      <c r="B123" s="277" t="s">
        <v>25</v>
      </c>
      <c r="C123" s="10">
        <v>51</v>
      </c>
      <c r="D123" s="9">
        <v>8</v>
      </c>
      <c r="E123" s="10">
        <v>11</v>
      </c>
      <c r="F123" s="10">
        <v>11</v>
      </c>
      <c r="G123" s="10">
        <v>13</v>
      </c>
      <c r="H123" s="387">
        <v>8</v>
      </c>
      <c r="I123" s="250"/>
      <c r="J123" s="269"/>
      <c r="K123" s="269"/>
      <c r="L123" s="269"/>
      <c r="M123" s="269"/>
      <c r="N123" s="269"/>
      <c r="O123" s="250"/>
      <c r="P123" s="250"/>
      <c r="Q123" s="250"/>
      <c r="R123" s="250"/>
      <c r="S123" s="250"/>
    </row>
    <row r="124" spans="1:19" s="276" customFormat="1" ht="12.6" customHeight="1" x14ac:dyDescent="0.25">
      <c r="A124" s="48"/>
      <c r="B124" s="277" t="s">
        <v>26</v>
      </c>
      <c r="C124" s="10">
        <v>61</v>
      </c>
      <c r="D124" s="9">
        <v>0</v>
      </c>
      <c r="E124" s="10">
        <v>36</v>
      </c>
      <c r="F124" s="10">
        <v>12</v>
      </c>
      <c r="G124" s="10">
        <v>8</v>
      </c>
      <c r="H124" s="387">
        <v>5</v>
      </c>
      <c r="I124" s="250"/>
      <c r="J124" s="269"/>
      <c r="K124" s="269"/>
      <c r="L124" s="269"/>
      <c r="M124" s="269"/>
      <c r="N124" s="269"/>
      <c r="O124" s="250"/>
      <c r="P124" s="250"/>
      <c r="Q124" s="250"/>
      <c r="R124" s="250"/>
      <c r="S124" s="250"/>
    </row>
    <row r="125" spans="1:19" s="276" customFormat="1" ht="12.6" customHeight="1" x14ac:dyDescent="0.25">
      <c r="A125" s="48"/>
      <c r="B125" s="277" t="s">
        <v>112</v>
      </c>
      <c r="C125" s="10">
        <v>34</v>
      </c>
      <c r="D125" s="9">
        <v>3</v>
      </c>
      <c r="E125" s="10">
        <v>0</v>
      </c>
      <c r="F125" s="10">
        <v>12</v>
      </c>
      <c r="G125" s="10">
        <v>14</v>
      </c>
      <c r="H125" s="387">
        <v>5</v>
      </c>
      <c r="I125" s="250"/>
      <c r="J125" s="269"/>
      <c r="K125" s="269"/>
      <c r="L125" s="269"/>
      <c r="M125" s="269"/>
      <c r="N125" s="269"/>
      <c r="O125" s="250"/>
      <c r="P125" s="250"/>
      <c r="Q125" s="250"/>
      <c r="R125" s="250"/>
      <c r="S125" s="250"/>
    </row>
    <row r="126" spans="1:19" s="276" customFormat="1" ht="12.6" customHeight="1" x14ac:dyDescent="0.25">
      <c r="A126" s="48"/>
      <c r="B126" s="277" t="s">
        <v>113</v>
      </c>
      <c r="C126" s="10">
        <v>35</v>
      </c>
      <c r="D126" s="9">
        <v>0</v>
      </c>
      <c r="E126" s="10">
        <v>1</v>
      </c>
      <c r="F126" s="10">
        <v>9</v>
      </c>
      <c r="G126" s="10">
        <v>21</v>
      </c>
      <c r="H126" s="387">
        <v>4</v>
      </c>
      <c r="I126" s="250"/>
      <c r="J126" s="269"/>
      <c r="K126" s="269"/>
      <c r="L126" s="269"/>
      <c r="M126" s="269"/>
      <c r="N126" s="269"/>
      <c r="O126" s="250"/>
      <c r="P126" s="250"/>
      <c r="Q126" s="250"/>
      <c r="R126" s="250"/>
      <c r="S126" s="250"/>
    </row>
    <row r="127" spans="1:19" s="276" customFormat="1" ht="12.6" customHeight="1" x14ac:dyDescent="0.25">
      <c r="A127" s="45" t="s">
        <v>47</v>
      </c>
      <c r="B127" s="272" t="s">
        <v>24</v>
      </c>
      <c r="C127" s="8">
        <v>201</v>
      </c>
      <c r="D127" s="7">
        <v>7</v>
      </c>
      <c r="E127" s="8">
        <v>12</v>
      </c>
      <c r="F127" s="8">
        <v>33</v>
      </c>
      <c r="G127" s="8">
        <v>119</v>
      </c>
      <c r="H127" s="386">
        <v>30</v>
      </c>
      <c r="I127" s="250"/>
      <c r="J127" s="269"/>
      <c r="K127" s="269"/>
      <c r="L127" s="269"/>
      <c r="M127" s="269"/>
      <c r="N127" s="269"/>
      <c r="O127" s="250"/>
      <c r="P127" s="250"/>
      <c r="Q127" s="250"/>
      <c r="R127" s="250"/>
      <c r="S127" s="250"/>
    </row>
    <row r="128" spans="1:19" s="276" customFormat="1" ht="12.6" customHeight="1" x14ac:dyDescent="0.25">
      <c r="A128" s="48"/>
      <c r="B128" s="286" t="s">
        <v>25</v>
      </c>
      <c r="C128" s="10">
        <v>259</v>
      </c>
      <c r="D128" s="9">
        <v>12</v>
      </c>
      <c r="E128" s="10">
        <v>55</v>
      </c>
      <c r="F128" s="10">
        <v>44</v>
      </c>
      <c r="G128" s="10">
        <v>121</v>
      </c>
      <c r="H128" s="387">
        <v>27</v>
      </c>
      <c r="I128" s="250"/>
      <c r="J128" s="269"/>
      <c r="K128" s="269"/>
      <c r="L128" s="269"/>
      <c r="M128" s="269"/>
      <c r="N128" s="269"/>
      <c r="O128" s="250"/>
      <c r="P128" s="250"/>
      <c r="Q128" s="250"/>
      <c r="R128" s="250"/>
      <c r="S128" s="250"/>
    </row>
    <row r="129" spans="1:19" s="276" customFormat="1" ht="12.6" customHeight="1" x14ac:dyDescent="0.25">
      <c r="A129" s="48"/>
      <c r="B129" s="277" t="s">
        <v>26</v>
      </c>
      <c r="C129" s="10">
        <v>298</v>
      </c>
      <c r="D129" s="9">
        <v>20</v>
      </c>
      <c r="E129" s="10">
        <v>71</v>
      </c>
      <c r="F129" s="10">
        <v>54</v>
      </c>
      <c r="G129" s="10">
        <v>116</v>
      </c>
      <c r="H129" s="387">
        <v>37</v>
      </c>
      <c r="I129" s="250"/>
      <c r="J129" s="269"/>
      <c r="K129" s="269"/>
      <c r="L129" s="269"/>
      <c r="M129" s="269"/>
      <c r="N129" s="269"/>
      <c r="O129" s="250"/>
      <c r="P129" s="250"/>
      <c r="Q129" s="250"/>
      <c r="R129" s="250"/>
      <c r="S129" s="250"/>
    </row>
    <row r="130" spans="1:19" s="276" customFormat="1" ht="12.6" customHeight="1" x14ac:dyDescent="0.25">
      <c r="A130" s="48"/>
      <c r="B130" s="277" t="s">
        <v>112</v>
      </c>
      <c r="C130" s="10">
        <v>365</v>
      </c>
      <c r="D130" s="9">
        <v>33</v>
      </c>
      <c r="E130" s="10">
        <v>82</v>
      </c>
      <c r="F130" s="10">
        <v>65</v>
      </c>
      <c r="G130" s="10">
        <v>152</v>
      </c>
      <c r="H130" s="387">
        <v>33</v>
      </c>
      <c r="I130" s="250"/>
      <c r="J130" s="269"/>
      <c r="K130" s="269"/>
      <c r="L130" s="269"/>
      <c r="M130" s="269"/>
      <c r="N130" s="269"/>
      <c r="O130" s="250"/>
      <c r="P130" s="250"/>
      <c r="Q130" s="250"/>
      <c r="R130" s="250"/>
      <c r="S130" s="250"/>
    </row>
    <row r="131" spans="1:19" s="276" customFormat="1" ht="12.6" customHeight="1" x14ac:dyDescent="0.25">
      <c r="A131" s="48"/>
      <c r="B131" s="277" t="s">
        <v>113</v>
      </c>
      <c r="C131" s="10">
        <v>412</v>
      </c>
      <c r="D131" s="9">
        <v>47</v>
      </c>
      <c r="E131" s="10">
        <v>98</v>
      </c>
      <c r="F131" s="10">
        <v>90</v>
      </c>
      <c r="G131" s="10">
        <v>136</v>
      </c>
      <c r="H131" s="387">
        <v>41</v>
      </c>
      <c r="I131" s="250"/>
      <c r="J131" s="269"/>
      <c r="K131" s="269"/>
      <c r="L131" s="269"/>
      <c r="M131" s="269"/>
      <c r="N131" s="269"/>
      <c r="O131" s="250"/>
      <c r="P131" s="250"/>
      <c r="Q131" s="250"/>
      <c r="R131" s="250"/>
      <c r="S131" s="250"/>
    </row>
    <row r="132" spans="1:19" s="276" customFormat="1" ht="12.6" customHeight="1" x14ac:dyDescent="0.25">
      <c r="A132" s="45" t="s">
        <v>48</v>
      </c>
      <c r="B132" s="272" t="s">
        <v>24</v>
      </c>
      <c r="C132" s="8">
        <v>127</v>
      </c>
      <c r="D132" s="7">
        <v>19</v>
      </c>
      <c r="E132" s="8">
        <v>24</v>
      </c>
      <c r="F132" s="8">
        <v>19</v>
      </c>
      <c r="G132" s="8">
        <v>51</v>
      </c>
      <c r="H132" s="386">
        <v>14</v>
      </c>
      <c r="I132" s="250"/>
      <c r="J132" s="269"/>
      <c r="K132" s="269"/>
      <c r="L132" s="269"/>
      <c r="M132" s="269"/>
      <c r="N132" s="269"/>
      <c r="O132" s="250"/>
      <c r="P132" s="250"/>
      <c r="Q132" s="250"/>
      <c r="R132" s="250"/>
      <c r="S132" s="250"/>
    </row>
    <row r="133" spans="1:19" s="276" customFormat="1" ht="12.6" customHeight="1" x14ac:dyDescent="0.25">
      <c r="A133" s="48"/>
      <c r="B133" s="277" t="s">
        <v>25</v>
      </c>
      <c r="C133" s="10">
        <v>83</v>
      </c>
      <c r="D133" s="9">
        <v>0</v>
      </c>
      <c r="E133" s="10">
        <v>10</v>
      </c>
      <c r="F133" s="10">
        <v>16</v>
      </c>
      <c r="G133" s="10">
        <v>36</v>
      </c>
      <c r="H133" s="387">
        <v>21</v>
      </c>
      <c r="I133" s="250"/>
      <c r="J133" s="269"/>
      <c r="K133" s="269"/>
      <c r="L133" s="269"/>
      <c r="M133" s="269"/>
      <c r="N133" s="269"/>
      <c r="O133" s="250"/>
      <c r="P133" s="250"/>
      <c r="Q133" s="250"/>
      <c r="R133" s="250"/>
      <c r="S133" s="250"/>
    </row>
    <row r="134" spans="1:19" s="276" customFormat="1" ht="12.6" customHeight="1" x14ac:dyDescent="0.25">
      <c r="A134" s="48"/>
      <c r="B134" s="277" t="s">
        <v>26</v>
      </c>
      <c r="C134" s="10">
        <v>134</v>
      </c>
      <c r="D134" s="9">
        <v>3</v>
      </c>
      <c r="E134" s="10">
        <v>3</v>
      </c>
      <c r="F134" s="10">
        <v>31</v>
      </c>
      <c r="G134" s="10">
        <v>71</v>
      </c>
      <c r="H134" s="387">
        <v>26</v>
      </c>
      <c r="I134" s="250"/>
      <c r="J134" s="269"/>
      <c r="K134" s="269"/>
      <c r="L134" s="269"/>
      <c r="M134" s="269"/>
      <c r="N134" s="269"/>
      <c r="O134" s="250"/>
      <c r="P134" s="250"/>
      <c r="Q134" s="250"/>
      <c r="R134" s="250"/>
      <c r="S134" s="250"/>
    </row>
    <row r="135" spans="1:19" s="276" customFormat="1" ht="12.6" customHeight="1" x14ac:dyDescent="0.25">
      <c r="A135" s="48"/>
      <c r="B135" s="277" t="s">
        <v>112</v>
      </c>
      <c r="C135" s="10">
        <v>105</v>
      </c>
      <c r="D135" s="9">
        <v>5</v>
      </c>
      <c r="E135" s="10">
        <v>4</v>
      </c>
      <c r="F135" s="10">
        <v>16</v>
      </c>
      <c r="G135" s="10">
        <v>64</v>
      </c>
      <c r="H135" s="387">
        <v>16</v>
      </c>
      <c r="I135" s="250"/>
      <c r="J135" s="269"/>
      <c r="K135" s="269"/>
      <c r="L135" s="269"/>
      <c r="M135" s="269"/>
      <c r="N135" s="269"/>
      <c r="O135" s="250"/>
      <c r="P135" s="250"/>
      <c r="Q135" s="250"/>
      <c r="R135" s="250"/>
      <c r="S135" s="250"/>
    </row>
    <row r="136" spans="1:19" s="276" customFormat="1" ht="12.6" customHeight="1" x14ac:dyDescent="0.25">
      <c r="A136" s="48"/>
      <c r="B136" s="277" t="s">
        <v>113</v>
      </c>
      <c r="C136" s="10">
        <v>104</v>
      </c>
      <c r="D136" s="9">
        <v>3</v>
      </c>
      <c r="E136" s="10">
        <v>11</v>
      </c>
      <c r="F136" s="10">
        <v>20</v>
      </c>
      <c r="G136" s="10">
        <v>52</v>
      </c>
      <c r="H136" s="387">
        <v>18</v>
      </c>
      <c r="I136" s="250"/>
      <c r="J136" s="269"/>
      <c r="K136" s="269"/>
      <c r="L136" s="269"/>
      <c r="M136" s="269"/>
      <c r="N136" s="269"/>
      <c r="O136" s="250"/>
      <c r="P136" s="250"/>
      <c r="Q136" s="250"/>
      <c r="R136" s="250"/>
      <c r="S136" s="250"/>
    </row>
    <row r="137" spans="1:19" s="276" customFormat="1" ht="12.6" customHeight="1" x14ac:dyDescent="0.25">
      <c r="A137" s="45" t="s">
        <v>50</v>
      </c>
      <c r="B137" s="272" t="s">
        <v>24</v>
      </c>
      <c r="C137" s="8">
        <v>98</v>
      </c>
      <c r="D137" s="7">
        <v>0</v>
      </c>
      <c r="E137" s="8">
        <v>1</v>
      </c>
      <c r="F137" s="8">
        <v>10</v>
      </c>
      <c r="G137" s="8">
        <v>59</v>
      </c>
      <c r="H137" s="386">
        <v>28</v>
      </c>
      <c r="I137" s="250"/>
      <c r="J137" s="269"/>
      <c r="K137" s="269"/>
      <c r="L137" s="269"/>
      <c r="M137" s="269"/>
      <c r="N137" s="269"/>
      <c r="O137" s="250"/>
      <c r="P137" s="250"/>
      <c r="Q137" s="250"/>
      <c r="R137" s="250"/>
      <c r="S137" s="250"/>
    </row>
    <row r="138" spans="1:19" s="276" customFormat="1" ht="12.6" customHeight="1" x14ac:dyDescent="0.25">
      <c r="A138" s="48"/>
      <c r="B138" s="277" t="s">
        <v>25</v>
      </c>
      <c r="C138" s="10">
        <v>103</v>
      </c>
      <c r="D138" s="9">
        <v>0</v>
      </c>
      <c r="E138" s="10">
        <v>2</v>
      </c>
      <c r="F138" s="10">
        <v>11</v>
      </c>
      <c r="G138" s="10">
        <v>54</v>
      </c>
      <c r="H138" s="387">
        <v>36</v>
      </c>
      <c r="I138" s="250"/>
      <c r="J138" s="269"/>
      <c r="K138" s="269"/>
      <c r="L138" s="269"/>
      <c r="M138" s="269"/>
      <c r="N138" s="269"/>
      <c r="O138" s="250"/>
      <c r="P138" s="250"/>
      <c r="Q138" s="250"/>
      <c r="R138" s="250"/>
      <c r="S138" s="250"/>
    </row>
    <row r="139" spans="1:19" s="276" customFormat="1" ht="12.6" customHeight="1" x14ac:dyDescent="0.25">
      <c r="A139" s="48"/>
      <c r="B139" s="277" t="s">
        <v>26</v>
      </c>
      <c r="C139" s="10">
        <v>121</v>
      </c>
      <c r="D139" s="9">
        <v>8</v>
      </c>
      <c r="E139" s="10">
        <v>8</v>
      </c>
      <c r="F139" s="10">
        <v>8</v>
      </c>
      <c r="G139" s="10">
        <v>68</v>
      </c>
      <c r="H139" s="387">
        <v>29</v>
      </c>
      <c r="I139" s="250"/>
      <c r="J139" s="269"/>
      <c r="K139" s="269"/>
      <c r="L139" s="269"/>
      <c r="M139" s="269"/>
      <c r="N139" s="269"/>
      <c r="O139" s="250"/>
      <c r="P139" s="250"/>
      <c r="Q139" s="250"/>
      <c r="R139" s="250"/>
      <c r="S139" s="250"/>
    </row>
    <row r="140" spans="1:19" s="276" customFormat="1" ht="12.6" customHeight="1" x14ac:dyDescent="0.25">
      <c r="A140" s="48"/>
      <c r="B140" s="277" t="s">
        <v>112</v>
      </c>
      <c r="C140" s="10">
        <v>152</v>
      </c>
      <c r="D140" s="9">
        <v>0</v>
      </c>
      <c r="E140" s="10">
        <v>3</v>
      </c>
      <c r="F140" s="10">
        <v>41</v>
      </c>
      <c r="G140" s="10">
        <v>69</v>
      </c>
      <c r="H140" s="387">
        <v>39</v>
      </c>
      <c r="I140" s="250"/>
      <c r="J140" s="269"/>
      <c r="K140" s="269"/>
      <c r="L140" s="269"/>
      <c r="M140" s="269"/>
      <c r="N140" s="269"/>
      <c r="O140" s="250"/>
      <c r="P140" s="250"/>
      <c r="Q140" s="250"/>
      <c r="R140" s="250"/>
      <c r="S140" s="250"/>
    </row>
    <row r="141" spans="1:19" s="276" customFormat="1" ht="12.6" customHeight="1" x14ac:dyDescent="0.25">
      <c r="A141" s="48"/>
      <c r="B141" s="277" t="s">
        <v>113</v>
      </c>
      <c r="C141" s="10">
        <v>141</v>
      </c>
      <c r="D141" s="9">
        <v>9</v>
      </c>
      <c r="E141" s="10">
        <v>1</v>
      </c>
      <c r="F141" s="10">
        <v>18</v>
      </c>
      <c r="G141" s="10">
        <v>73</v>
      </c>
      <c r="H141" s="387">
        <v>40</v>
      </c>
      <c r="I141" s="250"/>
      <c r="J141" s="269"/>
      <c r="K141" s="269"/>
      <c r="L141" s="269"/>
      <c r="M141" s="269"/>
      <c r="N141" s="269"/>
      <c r="O141" s="250"/>
      <c r="P141" s="250"/>
      <c r="Q141" s="250"/>
      <c r="R141" s="250"/>
      <c r="S141" s="250"/>
    </row>
    <row r="142" spans="1:19" s="276" customFormat="1" ht="12.6" customHeight="1" x14ac:dyDescent="0.25">
      <c r="A142" s="45" t="s">
        <v>51</v>
      </c>
      <c r="B142" s="272" t="s">
        <v>24</v>
      </c>
      <c r="C142" s="8">
        <v>243</v>
      </c>
      <c r="D142" s="7">
        <v>31</v>
      </c>
      <c r="E142" s="8">
        <v>37</v>
      </c>
      <c r="F142" s="8">
        <v>52</v>
      </c>
      <c r="G142" s="8">
        <v>91</v>
      </c>
      <c r="H142" s="386">
        <v>32</v>
      </c>
      <c r="I142" s="250"/>
      <c r="J142" s="269"/>
      <c r="K142" s="269"/>
      <c r="L142" s="269"/>
      <c r="M142" s="269"/>
      <c r="N142" s="269"/>
      <c r="O142" s="250"/>
      <c r="P142" s="250"/>
      <c r="Q142" s="250"/>
      <c r="R142" s="250"/>
      <c r="S142" s="250"/>
    </row>
    <row r="143" spans="1:19" s="276" customFormat="1" ht="12.6" customHeight="1" x14ac:dyDescent="0.25">
      <c r="A143" s="48"/>
      <c r="B143" s="277" t="s">
        <v>25</v>
      </c>
      <c r="C143" s="10">
        <v>246</v>
      </c>
      <c r="D143" s="9">
        <v>19</v>
      </c>
      <c r="E143" s="10">
        <v>54</v>
      </c>
      <c r="F143" s="10">
        <v>51</v>
      </c>
      <c r="G143" s="10">
        <v>76</v>
      </c>
      <c r="H143" s="387">
        <v>46</v>
      </c>
      <c r="I143" s="250"/>
      <c r="J143" s="269"/>
      <c r="K143" s="269"/>
      <c r="L143" s="269"/>
      <c r="M143" s="269"/>
      <c r="N143" s="269"/>
      <c r="O143" s="250"/>
      <c r="P143" s="250"/>
      <c r="Q143" s="250"/>
      <c r="R143" s="250"/>
      <c r="S143" s="250"/>
    </row>
    <row r="144" spans="1:19" s="276" customFormat="1" ht="12.6" customHeight="1" x14ac:dyDescent="0.25">
      <c r="A144" s="48"/>
      <c r="B144" s="277" t="s">
        <v>26</v>
      </c>
      <c r="C144" s="10">
        <v>166</v>
      </c>
      <c r="D144" s="9">
        <v>1</v>
      </c>
      <c r="E144" s="10">
        <v>6</v>
      </c>
      <c r="F144" s="10">
        <v>31</v>
      </c>
      <c r="G144" s="10">
        <v>81</v>
      </c>
      <c r="H144" s="387">
        <v>47</v>
      </c>
      <c r="I144" s="250"/>
      <c r="J144" s="269"/>
      <c r="K144" s="269"/>
      <c r="L144" s="269"/>
      <c r="M144" s="269"/>
      <c r="N144" s="269"/>
      <c r="O144" s="250"/>
      <c r="P144" s="250"/>
      <c r="Q144" s="250"/>
      <c r="R144" s="250"/>
      <c r="S144" s="250"/>
    </row>
    <row r="145" spans="1:19" s="276" customFormat="1" ht="12.6" customHeight="1" x14ac:dyDescent="0.25">
      <c r="A145" s="48"/>
      <c r="B145" s="277" t="s">
        <v>112</v>
      </c>
      <c r="C145" s="10">
        <v>253</v>
      </c>
      <c r="D145" s="9">
        <v>9</v>
      </c>
      <c r="E145" s="10">
        <v>18</v>
      </c>
      <c r="F145" s="10">
        <v>52</v>
      </c>
      <c r="G145" s="10">
        <v>124</v>
      </c>
      <c r="H145" s="387">
        <v>50</v>
      </c>
      <c r="I145" s="250"/>
      <c r="J145" s="269"/>
      <c r="K145" s="269"/>
      <c r="L145" s="269"/>
      <c r="M145" s="269"/>
      <c r="N145" s="269"/>
      <c r="O145" s="250"/>
      <c r="P145" s="250"/>
      <c r="Q145" s="250"/>
      <c r="R145" s="250"/>
      <c r="S145" s="250"/>
    </row>
    <row r="146" spans="1:19" s="276" customFormat="1" ht="12.6" customHeight="1" x14ac:dyDescent="0.25">
      <c r="A146" s="48"/>
      <c r="B146" s="277" t="s">
        <v>113</v>
      </c>
      <c r="C146" s="10">
        <v>142</v>
      </c>
      <c r="D146" s="9">
        <v>8</v>
      </c>
      <c r="E146" s="10">
        <v>21</v>
      </c>
      <c r="F146" s="10">
        <v>23</v>
      </c>
      <c r="G146" s="10">
        <v>67</v>
      </c>
      <c r="H146" s="387">
        <v>23</v>
      </c>
      <c r="I146" s="250"/>
      <c r="J146" s="269"/>
      <c r="K146" s="269"/>
      <c r="L146" s="269"/>
      <c r="M146" s="269"/>
      <c r="N146" s="269"/>
      <c r="O146" s="250"/>
      <c r="P146" s="250"/>
      <c r="Q146" s="250"/>
      <c r="R146" s="250"/>
      <c r="S146" s="250"/>
    </row>
    <row r="147" spans="1:19" s="276" customFormat="1" ht="12.6" customHeight="1" x14ac:dyDescent="0.25">
      <c r="A147" s="45" t="s">
        <v>52</v>
      </c>
      <c r="B147" s="272" t="s">
        <v>24</v>
      </c>
      <c r="C147" s="8">
        <v>163</v>
      </c>
      <c r="D147" s="7">
        <v>8</v>
      </c>
      <c r="E147" s="8">
        <v>26</v>
      </c>
      <c r="F147" s="8">
        <v>31</v>
      </c>
      <c r="G147" s="8">
        <v>74</v>
      </c>
      <c r="H147" s="386">
        <v>24</v>
      </c>
      <c r="I147" s="250"/>
      <c r="J147" s="269"/>
      <c r="K147" s="269"/>
      <c r="L147" s="269"/>
      <c r="M147" s="269"/>
      <c r="N147" s="269"/>
      <c r="O147" s="250"/>
      <c r="P147" s="250"/>
      <c r="Q147" s="250"/>
      <c r="R147" s="250"/>
      <c r="S147" s="250"/>
    </row>
    <row r="148" spans="1:19" s="276" customFormat="1" ht="12.6" customHeight="1" x14ac:dyDescent="0.25">
      <c r="A148" s="48"/>
      <c r="B148" s="277" t="s">
        <v>25</v>
      </c>
      <c r="C148" s="10">
        <v>165</v>
      </c>
      <c r="D148" s="9">
        <v>11</v>
      </c>
      <c r="E148" s="10">
        <v>16</v>
      </c>
      <c r="F148" s="10">
        <v>27</v>
      </c>
      <c r="G148" s="10">
        <v>88</v>
      </c>
      <c r="H148" s="387">
        <v>23</v>
      </c>
      <c r="I148" s="250"/>
      <c r="J148" s="269"/>
      <c r="K148" s="269"/>
      <c r="L148" s="269"/>
      <c r="M148" s="269"/>
      <c r="N148" s="269"/>
      <c r="O148" s="250"/>
      <c r="P148" s="250"/>
      <c r="Q148" s="250"/>
      <c r="R148" s="250"/>
      <c r="S148" s="250"/>
    </row>
    <row r="149" spans="1:19" s="276" customFormat="1" ht="12.6" customHeight="1" x14ac:dyDescent="0.25">
      <c r="A149" s="48"/>
      <c r="B149" s="277" t="s">
        <v>26</v>
      </c>
      <c r="C149" s="10">
        <v>228</v>
      </c>
      <c r="D149" s="9">
        <v>17</v>
      </c>
      <c r="E149" s="10">
        <v>51</v>
      </c>
      <c r="F149" s="10">
        <v>60</v>
      </c>
      <c r="G149" s="10">
        <v>62</v>
      </c>
      <c r="H149" s="387">
        <v>38</v>
      </c>
      <c r="I149" s="250"/>
      <c r="J149" s="269"/>
      <c r="K149" s="269"/>
      <c r="L149" s="269"/>
      <c r="M149" s="269"/>
      <c r="N149" s="269"/>
      <c r="O149" s="250"/>
      <c r="P149" s="250"/>
      <c r="Q149" s="250"/>
      <c r="R149" s="250"/>
      <c r="S149" s="250"/>
    </row>
    <row r="150" spans="1:19" s="276" customFormat="1" ht="12.6" customHeight="1" x14ac:dyDescent="0.25">
      <c r="A150" s="48"/>
      <c r="B150" s="277" t="s">
        <v>112</v>
      </c>
      <c r="C150" s="10">
        <v>177</v>
      </c>
      <c r="D150" s="9">
        <v>18</v>
      </c>
      <c r="E150" s="10">
        <v>28</v>
      </c>
      <c r="F150" s="10">
        <v>15</v>
      </c>
      <c r="G150" s="10">
        <v>81</v>
      </c>
      <c r="H150" s="387">
        <v>35</v>
      </c>
      <c r="I150" s="250"/>
      <c r="J150" s="269"/>
      <c r="K150" s="269"/>
      <c r="L150" s="269"/>
      <c r="M150" s="269"/>
      <c r="N150" s="269"/>
      <c r="O150" s="250"/>
      <c r="P150" s="250"/>
      <c r="Q150" s="250"/>
      <c r="R150" s="250"/>
      <c r="S150" s="250"/>
    </row>
    <row r="151" spans="1:19" s="276" customFormat="1" ht="12.6" customHeight="1" x14ac:dyDescent="0.25">
      <c r="A151" s="48"/>
      <c r="B151" s="277" t="s">
        <v>113</v>
      </c>
      <c r="C151" s="10">
        <v>213</v>
      </c>
      <c r="D151" s="9">
        <v>1</v>
      </c>
      <c r="E151" s="10">
        <v>23</v>
      </c>
      <c r="F151" s="10">
        <v>59</v>
      </c>
      <c r="G151" s="10">
        <v>90</v>
      </c>
      <c r="H151" s="387">
        <v>40</v>
      </c>
      <c r="I151" s="250"/>
      <c r="J151" s="269"/>
      <c r="K151" s="269"/>
      <c r="L151" s="269"/>
      <c r="M151" s="269"/>
      <c r="N151" s="269"/>
      <c r="O151" s="250"/>
      <c r="P151" s="250"/>
      <c r="Q151" s="250"/>
      <c r="R151" s="250"/>
      <c r="S151" s="250"/>
    </row>
    <row r="152" spans="1:19" s="276" customFormat="1" ht="12.6" customHeight="1" x14ac:dyDescent="0.25">
      <c r="A152" s="45" t="s">
        <v>53</v>
      </c>
      <c r="B152" s="272" t="s">
        <v>24</v>
      </c>
      <c r="C152" s="8">
        <v>447</v>
      </c>
      <c r="D152" s="7">
        <v>11</v>
      </c>
      <c r="E152" s="8">
        <v>85</v>
      </c>
      <c r="F152" s="8">
        <v>126</v>
      </c>
      <c r="G152" s="8">
        <v>153</v>
      </c>
      <c r="H152" s="386">
        <v>72</v>
      </c>
      <c r="I152" s="250"/>
      <c r="J152" s="269"/>
      <c r="K152" s="269"/>
      <c r="L152" s="269"/>
      <c r="M152" s="269"/>
      <c r="N152" s="269"/>
      <c r="O152" s="250"/>
      <c r="P152" s="250"/>
      <c r="Q152" s="250"/>
      <c r="R152" s="250"/>
      <c r="S152" s="250"/>
    </row>
    <row r="153" spans="1:19" s="276" customFormat="1" ht="12.6" customHeight="1" x14ac:dyDescent="0.25">
      <c r="A153" s="48"/>
      <c r="B153" s="277" t="s">
        <v>25</v>
      </c>
      <c r="C153" s="10">
        <v>477</v>
      </c>
      <c r="D153" s="9">
        <v>4</v>
      </c>
      <c r="E153" s="10">
        <v>95</v>
      </c>
      <c r="F153" s="10">
        <v>127</v>
      </c>
      <c r="G153" s="10">
        <v>198</v>
      </c>
      <c r="H153" s="387">
        <v>53</v>
      </c>
      <c r="I153" s="250"/>
      <c r="J153" s="269"/>
      <c r="K153" s="269"/>
      <c r="L153" s="269"/>
      <c r="M153" s="269"/>
      <c r="N153" s="269"/>
      <c r="O153" s="250"/>
      <c r="P153" s="250"/>
      <c r="Q153" s="250"/>
      <c r="R153" s="250"/>
      <c r="S153" s="250"/>
    </row>
    <row r="154" spans="1:19" s="276" customFormat="1" ht="12.6" customHeight="1" x14ac:dyDescent="0.25">
      <c r="A154" s="48"/>
      <c r="B154" s="277" t="s">
        <v>26</v>
      </c>
      <c r="C154" s="10">
        <v>590</v>
      </c>
      <c r="D154" s="9">
        <v>5</v>
      </c>
      <c r="E154" s="10">
        <v>123</v>
      </c>
      <c r="F154" s="10">
        <v>169</v>
      </c>
      <c r="G154" s="10">
        <v>220</v>
      </c>
      <c r="H154" s="387">
        <v>73</v>
      </c>
      <c r="I154" s="250"/>
      <c r="J154" s="269"/>
      <c r="K154" s="269"/>
      <c r="L154" s="269"/>
      <c r="M154" s="269"/>
      <c r="N154" s="269"/>
      <c r="O154" s="250"/>
      <c r="P154" s="250"/>
      <c r="Q154" s="250"/>
      <c r="R154" s="250"/>
      <c r="S154" s="250"/>
    </row>
    <row r="155" spans="1:19" s="276" customFormat="1" ht="12.6" customHeight="1" x14ac:dyDescent="0.25">
      <c r="A155" s="48"/>
      <c r="B155" s="277" t="s">
        <v>112</v>
      </c>
      <c r="C155" s="10">
        <v>551</v>
      </c>
      <c r="D155" s="9">
        <v>15</v>
      </c>
      <c r="E155" s="10">
        <v>134</v>
      </c>
      <c r="F155" s="10">
        <v>136</v>
      </c>
      <c r="G155" s="10">
        <v>189</v>
      </c>
      <c r="H155" s="387">
        <v>77</v>
      </c>
      <c r="I155" s="250"/>
      <c r="J155" s="269"/>
      <c r="K155" s="269"/>
      <c r="L155" s="269"/>
      <c r="M155" s="269"/>
      <c r="N155" s="269"/>
      <c r="O155" s="250"/>
      <c r="P155" s="250"/>
      <c r="Q155" s="250"/>
      <c r="R155" s="250"/>
      <c r="S155" s="250"/>
    </row>
    <row r="156" spans="1:19" s="276" customFormat="1" ht="12.6" customHeight="1" x14ac:dyDescent="0.25">
      <c r="A156" s="48"/>
      <c r="B156" s="277" t="s">
        <v>113</v>
      </c>
      <c r="C156" s="10">
        <v>775</v>
      </c>
      <c r="D156" s="9">
        <v>102</v>
      </c>
      <c r="E156" s="10">
        <v>169</v>
      </c>
      <c r="F156" s="10">
        <v>199</v>
      </c>
      <c r="G156" s="10">
        <v>241</v>
      </c>
      <c r="H156" s="387">
        <v>64</v>
      </c>
      <c r="I156" s="250"/>
      <c r="J156" s="269"/>
      <c r="K156" s="269"/>
      <c r="L156" s="269"/>
      <c r="M156" s="269"/>
      <c r="N156" s="269"/>
      <c r="O156" s="250"/>
      <c r="P156" s="250"/>
      <c r="Q156" s="250"/>
      <c r="R156" s="250"/>
      <c r="S156" s="250"/>
    </row>
    <row r="157" spans="1:19" s="250" customFormat="1" ht="12.6" customHeight="1" collapsed="1" x14ac:dyDescent="0.25">
      <c r="A157" s="446" t="s">
        <v>5</v>
      </c>
      <c r="B157" s="268" t="s">
        <v>24</v>
      </c>
      <c r="C157" s="476">
        <v>1838</v>
      </c>
      <c r="D157" s="477">
        <v>75</v>
      </c>
      <c r="E157" s="476">
        <v>188</v>
      </c>
      <c r="F157" s="476">
        <v>449</v>
      </c>
      <c r="G157" s="476">
        <v>1001</v>
      </c>
      <c r="H157" s="478">
        <v>125</v>
      </c>
      <c r="J157" s="269"/>
      <c r="K157" s="269"/>
      <c r="L157" s="269"/>
      <c r="M157" s="269"/>
      <c r="N157" s="269"/>
    </row>
    <row r="158" spans="1:19" s="250" customFormat="1" ht="12.6" customHeight="1" x14ac:dyDescent="0.25">
      <c r="A158" s="451"/>
      <c r="B158" s="271" t="s">
        <v>25</v>
      </c>
      <c r="C158" s="454">
        <v>2139</v>
      </c>
      <c r="D158" s="453">
        <v>157</v>
      </c>
      <c r="E158" s="454">
        <v>241</v>
      </c>
      <c r="F158" s="454">
        <v>476</v>
      </c>
      <c r="G158" s="454">
        <v>1116</v>
      </c>
      <c r="H158" s="479">
        <v>149</v>
      </c>
      <c r="J158" s="269"/>
      <c r="K158" s="269"/>
      <c r="L158" s="269"/>
      <c r="M158" s="269"/>
      <c r="N158" s="269"/>
    </row>
    <row r="159" spans="1:19" s="250" customFormat="1" ht="12.6" customHeight="1" x14ac:dyDescent="0.25">
      <c r="A159" s="451"/>
      <c r="B159" s="271" t="s">
        <v>26</v>
      </c>
      <c r="C159" s="454">
        <v>2025</v>
      </c>
      <c r="D159" s="453">
        <v>84</v>
      </c>
      <c r="E159" s="454">
        <v>108</v>
      </c>
      <c r="F159" s="454">
        <v>350</v>
      </c>
      <c r="G159" s="454">
        <v>1301</v>
      </c>
      <c r="H159" s="479">
        <v>182</v>
      </c>
      <c r="J159" s="269"/>
      <c r="K159" s="269"/>
      <c r="L159" s="269"/>
      <c r="M159" s="269"/>
      <c r="N159" s="269"/>
    </row>
    <row r="160" spans="1:19" s="250" customFormat="1" ht="12.6" customHeight="1" x14ac:dyDescent="0.25">
      <c r="A160" s="451"/>
      <c r="B160" s="271" t="s">
        <v>112</v>
      </c>
      <c r="C160" s="454">
        <v>2444</v>
      </c>
      <c r="D160" s="453">
        <v>60</v>
      </c>
      <c r="E160" s="454">
        <v>374</v>
      </c>
      <c r="F160" s="454">
        <v>536</v>
      </c>
      <c r="G160" s="454">
        <v>1273</v>
      </c>
      <c r="H160" s="479">
        <v>201</v>
      </c>
      <c r="J160" s="269"/>
      <c r="K160" s="269"/>
      <c r="L160" s="269"/>
      <c r="M160" s="269"/>
      <c r="N160" s="269"/>
    </row>
    <row r="161" spans="1:19" s="250" customFormat="1" ht="12.6" customHeight="1" x14ac:dyDescent="0.25">
      <c r="A161" s="451"/>
      <c r="B161" s="271" t="s">
        <v>113</v>
      </c>
      <c r="C161" s="454">
        <v>2459</v>
      </c>
      <c r="D161" s="453">
        <v>133</v>
      </c>
      <c r="E161" s="454">
        <v>243</v>
      </c>
      <c r="F161" s="454">
        <v>518</v>
      </c>
      <c r="G161" s="454">
        <v>1382</v>
      </c>
      <c r="H161" s="479">
        <v>183</v>
      </c>
      <c r="J161" s="269"/>
      <c r="K161" s="269"/>
      <c r="L161" s="269"/>
      <c r="M161" s="269"/>
      <c r="N161" s="269"/>
    </row>
    <row r="162" spans="1:19" s="276" customFormat="1" ht="12.6" customHeight="1" x14ac:dyDescent="0.25">
      <c r="A162" s="45" t="s">
        <v>54</v>
      </c>
      <c r="B162" s="287" t="s">
        <v>24</v>
      </c>
      <c r="C162" s="43">
        <v>81</v>
      </c>
      <c r="D162" s="42">
        <v>2</v>
      </c>
      <c r="E162" s="43">
        <v>1</v>
      </c>
      <c r="F162" s="43">
        <v>30</v>
      </c>
      <c r="G162" s="43">
        <v>41</v>
      </c>
      <c r="H162" s="391">
        <v>7</v>
      </c>
      <c r="I162" s="250"/>
      <c r="J162" s="269"/>
      <c r="K162" s="269"/>
      <c r="L162" s="269"/>
      <c r="M162" s="269"/>
      <c r="N162" s="269"/>
      <c r="O162" s="250"/>
      <c r="P162" s="250"/>
      <c r="Q162" s="250"/>
      <c r="R162" s="250"/>
      <c r="S162" s="250"/>
    </row>
    <row r="163" spans="1:19" s="276" customFormat="1" ht="12.6" customHeight="1" x14ac:dyDescent="0.25">
      <c r="A163" s="48"/>
      <c r="B163" s="277" t="s">
        <v>25</v>
      </c>
      <c r="C163" s="10">
        <v>105</v>
      </c>
      <c r="D163" s="9">
        <v>1</v>
      </c>
      <c r="E163" s="10">
        <v>11</v>
      </c>
      <c r="F163" s="10">
        <v>39</v>
      </c>
      <c r="G163" s="10">
        <v>48</v>
      </c>
      <c r="H163" s="387">
        <v>6</v>
      </c>
      <c r="I163" s="250"/>
      <c r="J163" s="269"/>
      <c r="K163" s="269"/>
      <c r="L163" s="269"/>
      <c r="M163" s="269"/>
      <c r="N163" s="269"/>
      <c r="O163" s="250"/>
      <c r="P163" s="250"/>
      <c r="Q163" s="250"/>
      <c r="R163" s="250"/>
      <c r="S163" s="250"/>
    </row>
    <row r="164" spans="1:19" s="276" customFormat="1" ht="12.6" customHeight="1" x14ac:dyDescent="0.25">
      <c r="A164" s="48"/>
      <c r="B164" s="277" t="s">
        <v>26</v>
      </c>
      <c r="C164" s="10">
        <v>124</v>
      </c>
      <c r="D164" s="9">
        <v>7</v>
      </c>
      <c r="E164" s="10">
        <v>6</v>
      </c>
      <c r="F164" s="10">
        <v>36</v>
      </c>
      <c r="G164" s="10">
        <v>62</v>
      </c>
      <c r="H164" s="387">
        <v>13</v>
      </c>
      <c r="I164" s="250"/>
      <c r="J164" s="269"/>
      <c r="K164" s="269"/>
      <c r="L164" s="269"/>
      <c r="M164" s="269"/>
      <c r="N164" s="269"/>
      <c r="O164" s="250"/>
      <c r="P164" s="250"/>
      <c r="Q164" s="250"/>
      <c r="R164" s="250"/>
      <c r="S164" s="250"/>
    </row>
    <row r="165" spans="1:19" s="276" customFormat="1" ht="12.6" customHeight="1" x14ac:dyDescent="0.25">
      <c r="A165" s="48"/>
      <c r="B165" s="277" t="s">
        <v>112</v>
      </c>
      <c r="C165" s="10">
        <v>148</v>
      </c>
      <c r="D165" s="9">
        <v>1</v>
      </c>
      <c r="E165" s="10">
        <v>18</v>
      </c>
      <c r="F165" s="10">
        <v>49</v>
      </c>
      <c r="G165" s="10">
        <v>72</v>
      </c>
      <c r="H165" s="387">
        <v>8</v>
      </c>
      <c r="I165" s="250"/>
      <c r="J165" s="269"/>
      <c r="K165" s="269"/>
      <c r="L165" s="269"/>
      <c r="M165" s="269"/>
      <c r="N165" s="269"/>
      <c r="O165" s="250"/>
      <c r="P165" s="250"/>
      <c r="Q165" s="250"/>
      <c r="R165" s="250"/>
      <c r="S165" s="250"/>
    </row>
    <row r="166" spans="1:19" s="276" customFormat="1" ht="12.6" customHeight="1" x14ac:dyDescent="0.25">
      <c r="A166" s="48"/>
      <c r="B166" s="277" t="s">
        <v>113</v>
      </c>
      <c r="C166" s="10">
        <v>150</v>
      </c>
      <c r="D166" s="9">
        <v>0</v>
      </c>
      <c r="E166" s="10">
        <v>5</v>
      </c>
      <c r="F166" s="10">
        <v>29</v>
      </c>
      <c r="G166" s="10">
        <v>106</v>
      </c>
      <c r="H166" s="387">
        <v>10</v>
      </c>
      <c r="I166" s="250"/>
      <c r="J166" s="269"/>
      <c r="K166" s="269"/>
      <c r="L166" s="269"/>
      <c r="M166" s="269"/>
      <c r="N166" s="269"/>
      <c r="O166" s="250"/>
      <c r="P166" s="250"/>
      <c r="Q166" s="250"/>
      <c r="R166" s="250"/>
      <c r="S166" s="250"/>
    </row>
    <row r="167" spans="1:19" s="276" customFormat="1" ht="12.6" customHeight="1" x14ac:dyDescent="0.25">
      <c r="A167" s="45" t="s">
        <v>55</v>
      </c>
      <c r="B167" s="272" t="s">
        <v>24</v>
      </c>
      <c r="C167" s="8">
        <v>162</v>
      </c>
      <c r="D167" s="7">
        <v>6</v>
      </c>
      <c r="E167" s="8">
        <v>9</v>
      </c>
      <c r="F167" s="8">
        <v>43</v>
      </c>
      <c r="G167" s="8">
        <v>89</v>
      </c>
      <c r="H167" s="386">
        <v>15</v>
      </c>
      <c r="I167" s="250"/>
      <c r="J167" s="269"/>
      <c r="K167" s="269"/>
      <c r="L167" s="269"/>
      <c r="M167" s="269"/>
      <c r="N167" s="269"/>
      <c r="O167" s="250"/>
      <c r="P167" s="250"/>
      <c r="Q167" s="250"/>
      <c r="R167" s="250"/>
      <c r="S167" s="250"/>
    </row>
    <row r="168" spans="1:19" s="276" customFormat="1" ht="12.6" customHeight="1" x14ac:dyDescent="0.25">
      <c r="A168" s="48"/>
      <c r="B168" s="277" t="s">
        <v>25</v>
      </c>
      <c r="C168" s="10">
        <v>205</v>
      </c>
      <c r="D168" s="9">
        <v>20</v>
      </c>
      <c r="E168" s="10">
        <v>14</v>
      </c>
      <c r="F168" s="10">
        <v>57</v>
      </c>
      <c r="G168" s="10">
        <v>107</v>
      </c>
      <c r="H168" s="387">
        <v>7</v>
      </c>
      <c r="I168" s="250"/>
      <c r="J168" s="269"/>
      <c r="K168" s="269"/>
      <c r="L168" s="269"/>
      <c r="M168" s="269"/>
      <c r="N168" s="269"/>
      <c r="O168" s="250"/>
      <c r="P168" s="250"/>
      <c r="Q168" s="250"/>
      <c r="R168" s="250"/>
      <c r="S168" s="250"/>
    </row>
    <row r="169" spans="1:19" s="276" customFormat="1" ht="12.6" customHeight="1" x14ac:dyDescent="0.25">
      <c r="A169" s="48"/>
      <c r="B169" s="277" t="s">
        <v>26</v>
      </c>
      <c r="C169" s="10">
        <v>185</v>
      </c>
      <c r="D169" s="9">
        <v>4</v>
      </c>
      <c r="E169" s="10">
        <v>8</v>
      </c>
      <c r="F169" s="10">
        <v>58</v>
      </c>
      <c r="G169" s="10">
        <v>95</v>
      </c>
      <c r="H169" s="387">
        <v>20</v>
      </c>
      <c r="I169" s="250"/>
      <c r="J169" s="269"/>
      <c r="K169" s="269"/>
      <c r="L169" s="269"/>
      <c r="M169" s="269"/>
      <c r="N169" s="269"/>
      <c r="O169" s="250"/>
      <c r="P169" s="250"/>
      <c r="Q169" s="250"/>
      <c r="R169" s="250"/>
      <c r="S169" s="250"/>
    </row>
    <row r="170" spans="1:19" s="276" customFormat="1" ht="12.6" customHeight="1" x14ac:dyDescent="0.25">
      <c r="A170" s="48"/>
      <c r="B170" s="277" t="s">
        <v>112</v>
      </c>
      <c r="C170" s="10">
        <v>232</v>
      </c>
      <c r="D170" s="9">
        <v>1</v>
      </c>
      <c r="E170" s="10">
        <v>29</v>
      </c>
      <c r="F170" s="10">
        <v>53</v>
      </c>
      <c r="G170" s="10">
        <v>134</v>
      </c>
      <c r="H170" s="387">
        <v>15</v>
      </c>
      <c r="I170" s="250"/>
      <c r="J170" s="269"/>
      <c r="K170" s="269"/>
      <c r="L170" s="269"/>
      <c r="M170" s="269"/>
      <c r="N170" s="269"/>
      <c r="O170" s="250"/>
      <c r="P170" s="250"/>
      <c r="Q170" s="250"/>
      <c r="R170" s="250"/>
      <c r="S170" s="250"/>
    </row>
    <row r="171" spans="1:19" s="276" customFormat="1" ht="12.6" customHeight="1" x14ac:dyDescent="0.25">
      <c r="A171" s="48"/>
      <c r="B171" s="277" t="s">
        <v>113</v>
      </c>
      <c r="C171" s="10">
        <v>276</v>
      </c>
      <c r="D171" s="9">
        <v>9</v>
      </c>
      <c r="E171" s="10">
        <v>33</v>
      </c>
      <c r="F171" s="10">
        <v>69</v>
      </c>
      <c r="G171" s="10">
        <v>142</v>
      </c>
      <c r="H171" s="387">
        <v>23</v>
      </c>
      <c r="I171" s="250"/>
      <c r="J171" s="269"/>
      <c r="K171" s="269"/>
      <c r="L171" s="269"/>
      <c r="M171" s="269"/>
      <c r="N171" s="269"/>
      <c r="O171" s="250"/>
      <c r="P171" s="250"/>
      <c r="Q171" s="250"/>
      <c r="R171" s="250"/>
      <c r="S171" s="250"/>
    </row>
    <row r="172" spans="1:19" s="276" customFormat="1" ht="12.6" customHeight="1" x14ac:dyDescent="0.25">
      <c r="A172" s="45" t="s">
        <v>56</v>
      </c>
      <c r="B172" s="272" t="s">
        <v>24</v>
      </c>
      <c r="C172" s="8">
        <v>920</v>
      </c>
      <c r="D172" s="7">
        <v>40</v>
      </c>
      <c r="E172" s="8">
        <v>97</v>
      </c>
      <c r="F172" s="8">
        <v>185</v>
      </c>
      <c r="G172" s="8">
        <v>551</v>
      </c>
      <c r="H172" s="386">
        <v>47</v>
      </c>
      <c r="I172" s="250"/>
      <c r="J172" s="269"/>
      <c r="K172" s="269"/>
      <c r="L172" s="269"/>
      <c r="M172" s="269"/>
      <c r="N172" s="269"/>
      <c r="O172" s="250"/>
      <c r="P172" s="250"/>
      <c r="Q172" s="250"/>
      <c r="R172" s="250"/>
      <c r="S172" s="250"/>
    </row>
    <row r="173" spans="1:19" s="276" customFormat="1" ht="12.6" customHeight="1" x14ac:dyDescent="0.25">
      <c r="A173" s="48"/>
      <c r="B173" s="277" t="s">
        <v>25</v>
      </c>
      <c r="C173" s="10">
        <v>860</v>
      </c>
      <c r="D173" s="9">
        <v>37</v>
      </c>
      <c r="E173" s="10">
        <v>73</v>
      </c>
      <c r="F173" s="10">
        <v>148</v>
      </c>
      <c r="G173" s="10">
        <v>543</v>
      </c>
      <c r="H173" s="387">
        <v>59</v>
      </c>
      <c r="I173" s="250"/>
      <c r="J173" s="269"/>
      <c r="K173" s="269"/>
      <c r="L173" s="269"/>
      <c r="M173" s="269"/>
      <c r="N173" s="269"/>
      <c r="O173" s="250"/>
      <c r="P173" s="250"/>
      <c r="Q173" s="250"/>
      <c r="R173" s="250"/>
      <c r="S173" s="250"/>
    </row>
    <row r="174" spans="1:19" s="276" customFormat="1" ht="12.6" customHeight="1" x14ac:dyDescent="0.25">
      <c r="A174" s="48"/>
      <c r="B174" s="277" t="s">
        <v>26</v>
      </c>
      <c r="C174" s="10">
        <v>929</v>
      </c>
      <c r="D174" s="9">
        <v>59</v>
      </c>
      <c r="E174" s="10">
        <v>31</v>
      </c>
      <c r="F174" s="10">
        <v>88</v>
      </c>
      <c r="G174" s="10">
        <v>686</v>
      </c>
      <c r="H174" s="387">
        <v>65</v>
      </c>
      <c r="I174" s="250"/>
      <c r="J174" s="269"/>
      <c r="K174" s="269"/>
      <c r="L174" s="269"/>
      <c r="M174" s="269"/>
      <c r="N174" s="269"/>
      <c r="O174" s="250"/>
      <c r="P174" s="250"/>
      <c r="Q174" s="250"/>
      <c r="R174" s="250"/>
      <c r="S174" s="250"/>
    </row>
    <row r="175" spans="1:19" s="276" customFormat="1" ht="12.6" customHeight="1" x14ac:dyDescent="0.25">
      <c r="A175" s="48"/>
      <c r="B175" s="277" t="s">
        <v>112</v>
      </c>
      <c r="C175" s="10">
        <v>1223</v>
      </c>
      <c r="D175" s="9">
        <v>24</v>
      </c>
      <c r="E175" s="10">
        <v>269</v>
      </c>
      <c r="F175" s="10">
        <v>239</v>
      </c>
      <c r="G175" s="10">
        <v>599</v>
      </c>
      <c r="H175" s="387">
        <v>92</v>
      </c>
      <c r="I175" s="250"/>
      <c r="J175" s="269"/>
      <c r="K175" s="269"/>
      <c r="L175" s="269"/>
      <c r="M175" s="269"/>
      <c r="N175" s="269"/>
      <c r="O175" s="250"/>
      <c r="P175" s="250"/>
      <c r="Q175" s="250"/>
      <c r="R175" s="250"/>
      <c r="S175" s="250"/>
    </row>
    <row r="176" spans="1:19" s="276" customFormat="1" ht="12.6" customHeight="1" x14ac:dyDescent="0.25">
      <c r="A176" s="48"/>
      <c r="B176" s="277" t="s">
        <v>113</v>
      </c>
      <c r="C176" s="10">
        <v>1132</v>
      </c>
      <c r="D176" s="9">
        <v>112</v>
      </c>
      <c r="E176" s="10">
        <v>138</v>
      </c>
      <c r="F176" s="10">
        <v>222</v>
      </c>
      <c r="G176" s="10">
        <v>607</v>
      </c>
      <c r="H176" s="387">
        <v>53</v>
      </c>
      <c r="I176" s="250"/>
      <c r="J176" s="269"/>
      <c r="K176" s="269"/>
      <c r="L176" s="269"/>
      <c r="M176" s="269"/>
      <c r="N176" s="269"/>
      <c r="O176" s="250"/>
      <c r="P176" s="250"/>
      <c r="Q176" s="250"/>
      <c r="R176" s="250"/>
      <c r="S176" s="250"/>
    </row>
    <row r="177" spans="1:19" s="276" customFormat="1" ht="12.6" customHeight="1" x14ac:dyDescent="0.25">
      <c r="A177" s="45" t="s">
        <v>57</v>
      </c>
      <c r="B177" s="272" t="s">
        <v>24</v>
      </c>
      <c r="C177" s="8">
        <v>269</v>
      </c>
      <c r="D177" s="7">
        <v>7</v>
      </c>
      <c r="E177" s="8">
        <v>40</v>
      </c>
      <c r="F177" s="8">
        <v>74</v>
      </c>
      <c r="G177" s="8">
        <v>123</v>
      </c>
      <c r="H177" s="386">
        <v>25</v>
      </c>
      <c r="I177" s="250"/>
      <c r="J177" s="269"/>
      <c r="K177" s="269"/>
      <c r="L177" s="269"/>
      <c r="M177" s="269"/>
      <c r="N177" s="269"/>
      <c r="O177" s="250"/>
      <c r="P177" s="250"/>
      <c r="Q177" s="250"/>
      <c r="R177" s="250"/>
      <c r="S177" s="250"/>
    </row>
    <row r="178" spans="1:19" s="276" customFormat="1" ht="12.6" customHeight="1" x14ac:dyDescent="0.25">
      <c r="A178" s="48"/>
      <c r="B178" s="277" t="s">
        <v>25</v>
      </c>
      <c r="C178" s="10">
        <v>294</v>
      </c>
      <c r="D178" s="9">
        <v>23</v>
      </c>
      <c r="E178" s="10">
        <v>18</v>
      </c>
      <c r="F178" s="10">
        <v>83</v>
      </c>
      <c r="G178" s="10">
        <v>128</v>
      </c>
      <c r="H178" s="387">
        <v>42</v>
      </c>
      <c r="I178" s="250"/>
      <c r="J178" s="269"/>
      <c r="K178" s="269"/>
      <c r="L178" s="269"/>
      <c r="M178" s="269"/>
      <c r="N178" s="269"/>
      <c r="O178" s="250"/>
      <c r="P178" s="250"/>
      <c r="Q178" s="250"/>
      <c r="R178" s="250"/>
      <c r="S178" s="250"/>
    </row>
    <row r="179" spans="1:19" s="276" customFormat="1" ht="12.6" customHeight="1" x14ac:dyDescent="0.25">
      <c r="A179" s="48"/>
      <c r="B179" s="277" t="s">
        <v>26</v>
      </c>
      <c r="C179" s="10">
        <v>266</v>
      </c>
      <c r="D179" s="9">
        <v>7</v>
      </c>
      <c r="E179" s="10">
        <v>37</v>
      </c>
      <c r="F179" s="10">
        <v>67</v>
      </c>
      <c r="G179" s="10">
        <v>124</v>
      </c>
      <c r="H179" s="387">
        <v>31</v>
      </c>
      <c r="I179" s="250"/>
      <c r="J179" s="269"/>
      <c r="K179" s="269"/>
      <c r="L179" s="269"/>
      <c r="M179" s="269"/>
      <c r="N179" s="269"/>
      <c r="O179" s="250"/>
      <c r="P179" s="250"/>
      <c r="Q179" s="250"/>
      <c r="R179" s="250"/>
      <c r="S179" s="250"/>
    </row>
    <row r="180" spans="1:19" s="276" customFormat="1" ht="12.6" customHeight="1" x14ac:dyDescent="0.25">
      <c r="A180" s="48"/>
      <c r="B180" s="277" t="s">
        <v>112</v>
      </c>
      <c r="C180" s="10">
        <v>305</v>
      </c>
      <c r="D180" s="9">
        <v>18</v>
      </c>
      <c r="E180" s="10">
        <v>28</v>
      </c>
      <c r="F180" s="10">
        <v>63</v>
      </c>
      <c r="G180" s="10">
        <v>165</v>
      </c>
      <c r="H180" s="387">
        <v>31</v>
      </c>
      <c r="I180" s="250"/>
      <c r="J180" s="269"/>
      <c r="K180" s="269"/>
      <c r="L180" s="269"/>
      <c r="M180" s="269"/>
      <c r="N180" s="269"/>
      <c r="O180" s="250"/>
      <c r="P180" s="250"/>
      <c r="Q180" s="250"/>
      <c r="R180" s="250"/>
      <c r="S180" s="250"/>
    </row>
    <row r="181" spans="1:19" s="276" customFormat="1" ht="12.6" customHeight="1" x14ac:dyDescent="0.25">
      <c r="A181" s="48"/>
      <c r="B181" s="277" t="s">
        <v>113</v>
      </c>
      <c r="C181" s="10">
        <v>347</v>
      </c>
      <c r="D181" s="9">
        <v>2</v>
      </c>
      <c r="E181" s="10">
        <v>29</v>
      </c>
      <c r="F181" s="10">
        <v>82</v>
      </c>
      <c r="G181" s="10">
        <v>197</v>
      </c>
      <c r="H181" s="387">
        <v>37</v>
      </c>
      <c r="I181" s="250"/>
      <c r="J181" s="269"/>
      <c r="K181" s="269"/>
      <c r="L181" s="269"/>
      <c r="M181" s="269"/>
      <c r="N181" s="269"/>
      <c r="O181" s="250"/>
      <c r="P181" s="250"/>
      <c r="Q181" s="250"/>
      <c r="R181" s="250"/>
      <c r="S181" s="250"/>
    </row>
    <row r="182" spans="1:19" s="276" customFormat="1" ht="12.6" customHeight="1" x14ac:dyDescent="0.25">
      <c r="A182" s="45" t="s">
        <v>58</v>
      </c>
      <c r="B182" s="272" t="s">
        <v>24</v>
      </c>
      <c r="C182" s="8">
        <v>140</v>
      </c>
      <c r="D182" s="7">
        <v>0</v>
      </c>
      <c r="E182" s="8">
        <v>20</v>
      </c>
      <c r="F182" s="8">
        <v>56</v>
      </c>
      <c r="G182" s="8">
        <v>58</v>
      </c>
      <c r="H182" s="386">
        <v>6</v>
      </c>
      <c r="I182" s="250"/>
      <c r="J182" s="269"/>
      <c r="K182" s="269"/>
      <c r="L182" s="269"/>
      <c r="M182" s="269"/>
      <c r="N182" s="269"/>
      <c r="O182" s="250"/>
      <c r="P182" s="250"/>
      <c r="Q182" s="250"/>
      <c r="R182" s="250"/>
      <c r="S182" s="250"/>
    </row>
    <row r="183" spans="1:19" s="276" customFormat="1" ht="12.6" customHeight="1" x14ac:dyDescent="0.25">
      <c r="A183" s="48"/>
      <c r="B183" s="277" t="s">
        <v>25</v>
      </c>
      <c r="C183" s="10">
        <v>293</v>
      </c>
      <c r="D183" s="9">
        <v>43</v>
      </c>
      <c r="E183" s="10">
        <v>71</v>
      </c>
      <c r="F183" s="10">
        <v>82</v>
      </c>
      <c r="G183" s="10">
        <v>87</v>
      </c>
      <c r="H183" s="387">
        <v>10</v>
      </c>
      <c r="I183" s="250"/>
      <c r="J183" s="269"/>
      <c r="K183" s="269"/>
      <c r="L183" s="269"/>
      <c r="M183" s="269"/>
      <c r="N183" s="269"/>
      <c r="O183" s="250"/>
      <c r="P183" s="250"/>
      <c r="Q183" s="250"/>
      <c r="R183" s="250"/>
      <c r="S183" s="250"/>
    </row>
    <row r="184" spans="1:19" s="276" customFormat="1" ht="12.6" customHeight="1" x14ac:dyDescent="0.25">
      <c r="A184" s="48"/>
      <c r="B184" s="277" t="s">
        <v>26</v>
      </c>
      <c r="C184" s="10">
        <v>129</v>
      </c>
      <c r="D184" s="9">
        <v>0</v>
      </c>
      <c r="E184" s="10">
        <v>0</v>
      </c>
      <c r="F184" s="10">
        <v>24</v>
      </c>
      <c r="G184" s="10">
        <v>95</v>
      </c>
      <c r="H184" s="387">
        <v>10</v>
      </c>
      <c r="I184" s="250"/>
      <c r="J184" s="269"/>
      <c r="K184" s="269"/>
      <c r="L184" s="269"/>
      <c r="M184" s="269"/>
      <c r="N184" s="269"/>
      <c r="O184" s="250"/>
      <c r="P184" s="250"/>
      <c r="Q184" s="250"/>
      <c r="R184" s="250"/>
      <c r="S184" s="250"/>
    </row>
    <row r="185" spans="1:19" s="276" customFormat="1" ht="12.6" customHeight="1" x14ac:dyDescent="0.25">
      <c r="A185" s="48"/>
      <c r="B185" s="277" t="s">
        <v>112</v>
      </c>
      <c r="C185" s="10">
        <v>165</v>
      </c>
      <c r="D185" s="9">
        <v>2</v>
      </c>
      <c r="E185" s="10">
        <v>5</v>
      </c>
      <c r="F185" s="10">
        <v>49</v>
      </c>
      <c r="G185" s="10">
        <v>89</v>
      </c>
      <c r="H185" s="387">
        <v>20</v>
      </c>
      <c r="I185" s="250"/>
      <c r="J185" s="269"/>
      <c r="K185" s="269"/>
      <c r="L185" s="269"/>
      <c r="M185" s="269"/>
      <c r="N185" s="269"/>
      <c r="O185" s="250"/>
      <c r="P185" s="250"/>
      <c r="Q185" s="250"/>
      <c r="R185" s="250"/>
      <c r="S185" s="250"/>
    </row>
    <row r="186" spans="1:19" s="276" customFormat="1" ht="12.6" customHeight="1" x14ac:dyDescent="0.25">
      <c r="A186" s="48"/>
      <c r="B186" s="277" t="s">
        <v>113</v>
      </c>
      <c r="C186" s="10">
        <v>140</v>
      </c>
      <c r="D186" s="9">
        <v>0</v>
      </c>
      <c r="E186" s="10">
        <v>3</v>
      </c>
      <c r="F186" s="10">
        <v>52</v>
      </c>
      <c r="G186" s="10">
        <v>69</v>
      </c>
      <c r="H186" s="387">
        <v>16</v>
      </c>
      <c r="I186" s="250"/>
      <c r="J186" s="269"/>
      <c r="K186" s="269"/>
      <c r="L186" s="269"/>
      <c r="M186" s="269"/>
      <c r="N186" s="269"/>
      <c r="O186" s="250"/>
      <c r="P186" s="250"/>
      <c r="Q186" s="250"/>
      <c r="R186" s="250"/>
      <c r="S186" s="250"/>
    </row>
    <row r="187" spans="1:19" s="276" customFormat="1" ht="12.6" customHeight="1" x14ac:dyDescent="0.25">
      <c r="A187" s="45" t="s">
        <v>59</v>
      </c>
      <c r="B187" s="272" t="s">
        <v>24</v>
      </c>
      <c r="C187" s="8">
        <v>150</v>
      </c>
      <c r="D187" s="7">
        <v>12</v>
      </c>
      <c r="E187" s="8">
        <v>8</v>
      </c>
      <c r="F187" s="8">
        <v>28</v>
      </c>
      <c r="G187" s="8">
        <v>88</v>
      </c>
      <c r="H187" s="386">
        <v>14</v>
      </c>
      <c r="I187" s="250"/>
      <c r="J187" s="269"/>
      <c r="K187" s="269"/>
      <c r="L187" s="269"/>
      <c r="M187" s="269"/>
      <c r="N187" s="269"/>
      <c r="O187" s="250"/>
      <c r="P187" s="250"/>
      <c r="Q187" s="250"/>
      <c r="R187" s="250"/>
      <c r="S187" s="250"/>
    </row>
    <row r="188" spans="1:19" s="276" customFormat="1" ht="12.6" customHeight="1" x14ac:dyDescent="0.25">
      <c r="A188" s="48"/>
      <c r="B188" s="277" t="s">
        <v>25</v>
      </c>
      <c r="C188" s="10">
        <v>253</v>
      </c>
      <c r="D188" s="9">
        <v>25</v>
      </c>
      <c r="E188" s="10">
        <v>52</v>
      </c>
      <c r="F188" s="10">
        <v>45</v>
      </c>
      <c r="G188" s="10">
        <v>121</v>
      </c>
      <c r="H188" s="387">
        <v>10</v>
      </c>
      <c r="I188" s="250"/>
      <c r="J188" s="269"/>
      <c r="K188" s="269"/>
      <c r="L188" s="269"/>
      <c r="M188" s="269"/>
      <c r="N188" s="269"/>
      <c r="O188" s="250"/>
      <c r="P188" s="250"/>
      <c r="Q188" s="250"/>
      <c r="R188" s="250"/>
      <c r="S188" s="250"/>
    </row>
    <row r="189" spans="1:19" s="276" customFormat="1" ht="12.6" customHeight="1" x14ac:dyDescent="0.25">
      <c r="A189" s="48"/>
      <c r="B189" s="277" t="s">
        <v>26</v>
      </c>
      <c r="C189" s="10">
        <v>221</v>
      </c>
      <c r="D189" s="9">
        <v>7</v>
      </c>
      <c r="E189" s="10">
        <v>22</v>
      </c>
      <c r="F189" s="10">
        <v>43</v>
      </c>
      <c r="G189" s="10">
        <v>134</v>
      </c>
      <c r="H189" s="387">
        <v>15</v>
      </c>
      <c r="I189" s="250"/>
      <c r="J189" s="269"/>
      <c r="K189" s="269"/>
      <c r="L189" s="269"/>
      <c r="M189" s="269"/>
      <c r="N189" s="269"/>
      <c r="O189" s="250"/>
      <c r="P189" s="250"/>
      <c r="Q189" s="250"/>
      <c r="R189" s="250"/>
      <c r="S189" s="250"/>
    </row>
    <row r="190" spans="1:19" s="276" customFormat="1" ht="12.6" customHeight="1" x14ac:dyDescent="0.25">
      <c r="A190" s="48"/>
      <c r="B190" s="277" t="s">
        <v>112</v>
      </c>
      <c r="C190" s="10">
        <v>210</v>
      </c>
      <c r="D190" s="9">
        <v>12</v>
      </c>
      <c r="E190" s="10">
        <v>19</v>
      </c>
      <c r="F190" s="10">
        <v>52</v>
      </c>
      <c r="G190" s="10">
        <v>114</v>
      </c>
      <c r="H190" s="387">
        <v>13</v>
      </c>
      <c r="I190" s="250"/>
      <c r="J190" s="269"/>
      <c r="K190" s="269"/>
      <c r="L190" s="269"/>
      <c r="M190" s="269"/>
      <c r="N190" s="269"/>
      <c r="O190" s="250"/>
      <c r="P190" s="250"/>
      <c r="Q190" s="250"/>
      <c r="R190" s="250"/>
      <c r="S190" s="250"/>
    </row>
    <row r="191" spans="1:19" s="276" customFormat="1" ht="12.6" customHeight="1" x14ac:dyDescent="0.25">
      <c r="A191" s="48"/>
      <c r="B191" s="277" t="s">
        <v>113</v>
      </c>
      <c r="C191" s="10">
        <v>230</v>
      </c>
      <c r="D191" s="9">
        <v>6</v>
      </c>
      <c r="E191" s="10">
        <v>19</v>
      </c>
      <c r="F191" s="10">
        <v>32</v>
      </c>
      <c r="G191" s="10">
        <v>154</v>
      </c>
      <c r="H191" s="387">
        <v>19</v>
      </c>
      <c r="I191" s="250"/>
      <c r="J191" s="269"/>
      <c r="K191" s="269"/>
      <c r="L191" s="269"/>
      <c r="M191" s="269"/>
      <c r="N191" s="269"/>
      <c r="O191" s="250"/>
      <c r="P191" s="250"/>
      <c r="Q191" s="250"/>
      <c r="R191" s="250"/>
      <c r="S191" s="250"/>
    </row>
    <row r="192" spans="1:19" s="276" customFormat="1" ht="12.6" customHeight="1" x14ac:dyDescent="0.25">
      <c r="A192" s="45" t="s">
        <v>60</v>
      </c>
      <c r="B192" s="272" t="s">
        <v>24</v>
      </c>
      <c r="C192" s="8">
        <v>116</v>
      </c>
      <c r="D192" s="7">
        <v>8</v>
      </c>
      <c r="E192" s="8">
        <v>13</v>
      </c>
      <c r="F192" s="8">
        <v>33</v>
      </c>
      <c r="G192" s="8">
        <v>51</v>
      </c>
      <c r="H192" s="386">
        <v>11</v>
      </c>
      <c r="I192" s="250"/>
      <c r="J192" s="269"/>
      <c r="K192" s="269"/>
      <c r="L192" s="269"/>
      <c r="M192" s="269"/>
      <c r="N192" s="269"/>
      <c r="O192" s="250"/>
      <c r="P192" s="250"/>
      <c r="Q192" s="250"/>
      <c r="R192" s="250"/>
      <c r="S192" s="250"/>
    </row>
    <row r="193" spans="1:19" s="276" customFormat="1" ht="12.6" customHeight="1" x14ac:dyDescent="0.25">
      <c r="A193" s="48"/>
      <c r="B193" s="277" t="s">
        <v>25</v>
      </c>
      <c r="C193" s="10">
        <v>129</v>
      </c>
      <c r="D193" s="9">
        <v>8</v>
      </c>
      <c r="E193" s="10">
        <v>2</v>
      </c>
      <c r="F193" s="10">
        <v>22</v>
      </c>
      <c r="G193" s="10">
        <v>82</v>
      </c>
      <c r="H193" s="387">
        <v>15</v>
      </c>
      <c r="I193" s="250"/>
      <c r="J193" s="269"/>
      <c r="K193" s="269"/>
      <c r="L193" s="269"/>
      <c r="M193" s="269"/>
      <c r="N193" s="269"/>
      <c r="O193" s="250"/>
      <c r="P193" s="250"/>
      <c r="Q193" s="250"/>
      <c r="R193" s="250"/>
      <c r="S193" s="250"/>
    </row>
    <row r="194" spans="1:19" s="276" customFormat="1" ht="12.6" customHeight="1" x14ac:dyDescent="0.25">
      <c r="A194" s="48"/>
      <c r="B194" s="277" t="s">
        <v>26</v>
      </c>
      <c r="C194" s="10">
        <v>171</v>
      </c>
      <c r="D194" s="9">
        <v>0</v>
      </c>
      <c r="E194" s="10">
        <v>4</v>
      </c>
      <c r="F194" s="10">
        <v>34</v>
      </c>
      <c r="G194" s="10">
        <v>105</v>
      </c>
      <c r="H194" s="387">
        <v>28</v>
      </c>
      <c r="I194" s="250"/>
      <c r="J194" s="269"/>
      <c r="K194" s="269"/>
      <c r="L194" s="269"/>
      <c r="M194" s="269"/>
      <c r="N194" s="269"/>
      <c r="O194" s="250"/>
      <c r="P194" s="250"/>
      <c r="Q194" s="250"/>
      <c r="R194" s="250"/>
      <c r="S194" s="250"/>
    </row>
    <row r="195" spans="1:19" s="276" customFormat="1" ht="12.6" customHeight="1" x14ac:dyDescent="0.25">
      <c r="A195" s="48"/>
      <c r="B195" s="277" t="s">
        <v>112</v>
      </c>
      <c r="C195" s="10">
        <v>161</v>
      </c>
      <c r="D195" s="9">
        <v>2</v>
      </c>
      <c r="E195" s="10">
        <v>6</v>
      </c>
      <c r="F195" s="10">
        <v>31</v>
      </c>
      <c r="G195" s="10">
        <v>100</v>
      </c>
      <c r="H195" s="387">
        <v>22</v>
      </c>
      <c r="I195" s="250"/>
      <c r="J195" s="269"/>
      <c r="K195" s="269"/>
      <c r="L195" s="269"/>
      <c r="M195" s="269"/>
      <c r="N195" s="269"/>
      <c r="O195" s="250"/>
      <c r="P195" s="250"/>
      <c r="Q195" s="250"/>
      <c r="R195" s="250"/>
      <c r="S195" s="250"/>
    </row>
    <row r="196" spans="1:19" s="276" customFormat="1" ht="12.6" customHeight="1" x14ac:dyDescent="0.25">
      <c r="A196" s="48"/>
      <c r="B196" s="277" t="s">
        <v>113</v>
      </c>
      <c r="C196" s="10">
        <v>184</v>
      </c>
      <c r="D196" s="9">
        <v>4</v>
      </c>
      <c r="E196" s="10">
        <v>16</v>
      </c>
      <c r="F196" s="10">
        <v>32</v>
      </c>
      <c r="G196" s="10">
        <v>107</v>
      </c>
      <c r="H196" s="387">
        <v>25</v>
      </c>
      <c r="I196" s="250"/>
      <c r="J196" s="269"/>
      <c r="K196" s="269"/>
      <c r="L196" s="269"/>
      <c r="M196" s="269"/>
      <c r="N196" s="269"/>
      <c r="O196" s="250"/>
      <c r="P196" s="250"/>
      <c r="Q196" s="250"/>
      <c r="R196" s="250"/>
      <c r="S196" s="250"/>
    </row>
    <row r="197" spans="1:19" s="250" customFormat="1" ht="12.6" customHeight="1" x14ac:dyDescent="0.25">
      <c r="A197" s="25" t="s">
        <v>6</v>
      </c>
      <c r="B197" s="288" t="s">
        <v>24</v>
      </c>
      <c r="C197" s="388">
        <v>3292</v>
      </c>
      <c r="D197" s="389">
        <v>203</v>
      </c>
      <c r="E197" s="388">
        <v>435</v>
      </c>
      <c r="F197" s="388">
        <v>724</v>
      </c>
      <c r="G197" s="388">
        <v>1145</v>
      </c>
      <c r="H197" s="390">
        <v>785</v>
      </c>
      <c r="J197" s="251"/>
      <c r="K197" s="251"/>
      <c r="L197" s="251"/>
      <c r="M197" s="251"/>
      <c r="N197" s="251"/>
    </row>
    <row r="198" spans="1:19" s="250" customFormat="1" ht="12.6" customHeight="1" x14ac:dyDescent="0.25">
      <c r="A198" s="30"/>
      <c r="B198" s="292" t="s">
        <v>25</v>
      </c>
      <c r="C198" s="382">
        <v>3793</v>
      </c>
      <c r="D198" s="383">
        <v>255</v>
      </c>
      <c r="E198" s="382">
        <v>669</v>
      </c>
      <c r="F198" s="382">
        <v>862</v>
      </c>
      <c r="G198" s="382">
        <v>1223</v>
      </c>
      <c r="H198" s="384">
        <v>784</v>
      </c>
      <c r="J198" s="251"/>
      <c r="K198" s="251"/>
      <c r="L198" s="251"/>
      <c r="M198" s="251"/>
      <c r="N198" s="251"/>
    </row>
    <row r="199" spans="1:19" s="250" customFormat="1" ht="12.6" customHeight="1" x14ac:dyDescent="0.25">
      <c r="A199" s="35"/>
      <c r="B199" s="292" t="s">
        <v>26</v>
      </c>
      <c r="C199" s="382">
        <v>4201</v>
      </c>
      <c r="D199" s="383">
        <v>276</v>
      </c>
      <c r="E199" s="382">
        <v>759</v>
      </c>
      <c r="F199" s="382">
        <v>984</v>
      </c>
      <c r="G199" s="382">
        <v>1306</v>
      </c>
      <c r="H199" s="384">
        <v>876</v>
      </c>
      <c r="J199" s="251"/>
      <c r="K199" s="251"/>
      <c r="L199" s="251"/>
      <c r="M199" s="251"/>
      <c r="N199" s="251"/>
    </row>
    <row r="200" spans="1:19" s="250" customFormat="1" ht="12.6" customHeight="1" x14ac:dyDescent="0.25">
      <c r="A200" s="30"/>
      <c r="B200" s="292" t="s">
        <v>112</v>
      </c>
      <c r="C200" s="382">
        <v>3786</v>
      </c>
      <c r="D200" s="383">
        <v>165</v>
      </c>
      <c r="E200" s="382">
        <v>567</v>
      </c>
      <c r="F200" s="382">
        <v>813</v>
      </c>
      <c r="G200" s="382">
        <v>1308</v>
      </c>
      <c r="H200" s="384">
        <v>933</v>
      </c>
      <c r="J200" s="251"/>
      <c r="K200" s="251"/>
      <c r="L200" s="251"/>
      <c r="M200" s="251"/>
      <c r="N200" s="251"/>
    </row>
    <row r="201" spans="1:19" s="250" customFormat="1" ht="12.6" customHeight="1" x14ac:dyDescent="0.25">
      <c r="A201" s="37"/>
      <c r="B201" s="292" t="s">
        <v>113</v>
      </c>
      <c r="C201" s="382">
        <v>4010</v>
      </c>
      <c r="D201" s="383">
        <v>186</v>
      </c>
      <c r="E201" s="382">
        <v>578</v>
      </c>
      <c r="F201" s="382">
        <v>872</v>
      </c>
      <c r="G201" s="382">
        <v>1387</v>
      </c>
      <c r="H201" s="384">
        <v>987</v>
      </c>
      <c r="J201" s="251"/>
      <c r="K201" s="251"/>
      <c r="L201" s="251"/>
      <c r="M201" s="251"/>
      <c r="N201" s="251"/>
    </row>
    <row r="202" spans="1:19" s="250" customFormat="1" ht="12.6" customHeight="1" x14ac:dyDescent="0.25">
      <c r="A202" s="446" t="s">
        <v>7</v>
      </c>
      <c r="B202" s="268" t="s">
        <v>24</v>
      </c>
      <c r="C202" s="476">
        <v>2225</v>
      </c>
      <c r="D202" s="477">
        <v>81</v>
      </c>
      <c r="E202" s="476">
        <v>226</v>
      </c>
      <c r="F202" s="476">
        <v>427</v>
      </c>
      <c r="G202" s="476">
        <v>841</v>
      </c>
      <c r="H202" s="478">
        <v>650</v>
      </c>
      <c r="J202" s="269"/>
      <c r="K202" s="269"/>
      <c r="L202" s="269"/>
      <c r="M202" s="269"/>
      <c r="N202" s="269"/>
    </row>
    <row r="203" spans="1:19" s="250" customFormat="1" ht="12.6" customHeight="1" x14ac:dyDescent="0.25">
      <c r="A203" s="451"/>
      <c r="B203" s="271" t="s">
        <v>25</v>
      </c>
      <c r="C203" s="454">
        <v>2348</v>
      </c>
      <c r="D203" s="453">
        <v>109</v>
      </c>
      <c r="E203" s="454">
        <v>307</v>
      </c>
      <c r="F203" s="454">
        <v>444</v>
      </c>
      <c r="G203" s="454">
        <v>843</v>
      </c>
      <c r="H203" s="479">
        <v>645</v>
      </c>
      <c r="J203" s="269"/>
      <c r="K203" s="269"/>
      <c r="L203" s="269"/>
      <c r="M203" s="269"/>
      <c r="N203" s="269"/>
    </row>
    <row r="204" spans="1:19" s="250" customFormat="1" ht="12.6" customHeight="1" x14ac:dyDescent="0.25">
      <c r="A204" s="451"/>
      <c r="B204" s="271" t="s">
        <v>26</v>
      </c>
      <c r="C204" s="454">
        <v>2981</v>
      </c>
      <c r="D204" s="453">
        <v>142</v>
      </c>
      <c r="E204" s="454">
        <v>591</v>
      </c>
      <c r="F204" s="454">
        <v>631</v>
      </c>
      <c r="G204" s="454">
        <v>909</v>
      </c>
      <c r="H204" s="479">
        <v>708</v>
      </c>
      <c r="J204" s="269"/>
      <c r="K204" s="269"/>
      <c r="L204" s="269"/>
      <c r="M204" s="269"/>
      <c r="N204" s="269"/>
    </row>
    <row r="205" spans="1:19" s="250" customFormat="1" ht="12.6" customHeight="1" x14ac:dyDescent="0.25">
      <c r="A205" s="451"/>
      <c r="B205" s="271" t="s">
        <v>112</v>
      </c>
      <c r="C205" s="454">
        <v>2717</v>
      </c>
      <c r="D205" s="453">
        <v>139</v>
      </c>
      <c r="E205" s="454">
        <v>366</v>
      </c>
      <c r="F205" s="454">
        <v>565</v>
      </c>
      <c r="G205" s="454">
        <v>888</v>
      </c>
      <c r="H205" s="479">
        <v>759</v>
      </c>
      <c r="J205" s="269"/>
      <c r="K205" s="269"/>
      <c r="L205" s="269"/>
      <c r="M205" s="269"/>
      <c r="N205" s="269"/>
    </row>
    <row r="206" spans="1:19" s="250" customFormat="1" ht="12.6" customHeight="1" x14ac:dyDescent="0.25">
      <c r="A206" s="451"/>
      <c r="B206" s="271" t="s">
        <v>113</v>
      </c>
      <c r="C206" s="454">
        <v>2985</v>
      </c>
      <c r="D206" s="453">
        <v>157</v>
      </c>
      <c r="E206" s="454">
        <v>438</v>
      </c>
      <c r="F206" s="454">
        <v>631</v>
      </c>
      <c r="G206" s="454">
        <v>991</v>
      </c>
      <c r="H206" s="479">
        <v>768</v>
      </c>
      <c r="J206" s="269"/>
      <c r="K206" s="269"/>
      <c r="L206" s="269"/>
      <c r="M206" s="269"/>
      <c r="N206" s="269"/>
    </row>
    <row r="207" spans="1:19" s="276" customFormat="1" ht="12.6" customHeight="1" x14ac:dyDescent="0.25">
      <c r="A207" s="45" t="s">
        <v>61</v>
      </c>
      <c r="B207" s="272" t="s">
        <v>24</v>
      </c>
      <c r="C207" s="8">
        <v>125</v>
      </c>
      <c r="D207" s="7">
        <v>0</v>
      </c>
      <c r="E207" s="8">
        <v>4</v>
      </c>
      <c r="F207" s="8">
        <v>10</v>
      </c>
      <c r="G207" s="8">
        <v>50</v>
      </c>
      <c r="H207" s="386">
        <v>61</v>
      </c>
      <c r="I207" s="250"/>
      <c r="J207" s="269"/>
      <c r="K207" s="269"/>
      <c r="L207" s="269"/>
      <c r="M207" s="269"/>
      <c r="N207" s="269"/>
      <c r="O207" s="250"/>
      <c r="P207" s="250"/>
      <c r="Q207" s="250"/>
      <c r="R207" s="250"/>
      <c r="S207" s="250"/>
    </row>
    <row r="208" spans="1:19" s="276" customFormat="1" ht="12.6" customHeight="1" x14ac:dyDescent="0.25">
      <c r="A208" s="48"/>
      <c r="B208" s="277" t="s">
        <v>25</v>
      </c>
      <c r="C208" s="10">
        <v>197</v>
      </c>
      <c r="D208" s="9">
        <v>24</v>
      </c>
      <c r="E208" s="10">
        <v>64</v>
      </c>
      <c r="F208" s="10">
        <v>38</v>
      </c>
      <c r="G208" s="10">
        <v>57</v>
      </c>
      <c r="H208" s="387">
        <v>14</v>
      </c>
      <c r="I208" s="250"/>
      <c r="J208" s="269"/>
      <c r="K208" s="269"/>
      <c r="L208" s="269"/>
      <c r="M208" s="269"/>
      <c r="N208" s="269"/>
      <c r="O208" s="250"/>
      <c r="P208" s="250"/>
      <c r="Q208" s="250"/>
      <c r="R208" s="250"/>
      <c r="S208" s="250"/>
    </row>
    <row r="209" spans="1:19" s="276" customFormat="1" ht="12.6" customHeight="1" x14ac:dyDescent="0.25">
      <c r="A209" s="48"/>
      <c r="B209" s="277" t="s">
        <v>26</v>
      </c>
      <c r="C209" s="10">
        <v>180</v>
      </c>
      <c r="D209" s="9">
        <v>24</v>
      </c>
      <c r="E209" s="10">
        <v>65</v>
      </c>
      <c r="F209" s="10">
        <v>50</v>
      </c>
      <c r="G209" s="10">
        <v>26</v>
      </c>
      <c r="H209" s="387">
        <v>15</v>
      </c>
      <c r="I209" s="250"/>
      <c r="J209" s="269"/>
      <c r="K209" s="269"/>
      <c r="L209" s="269"/>
      <c r="M209" s="269"/>
      <c r="N209" s="269"/>
      <c r="O209" s="250"/>
      <c r="P209" s="250"/>
      <c r="Q209" s="250"/>
      <c r="R209" s="250"/>
      <c r="S209" s="250"/>
    </row>
    <row r="210" spans="1:19" s="276" customFormat="1" ht="12.6" customHeight="1" x14ac:dyDescent="0.25">
      <c r="A210" s="48"/>
      <c r="B210" s="277" t="s">
        <v>112</v>
      </c>
      <c r="C210" s="10">
        <v>106</v>
      </c>
      <c r="D210" s="9">
        <v>0</v>
      </c>
      <c r="E210" s="10">
        <v>11</v>
      </c>
      <c r="F210" s="10">
        <v>72</v>
      </c>
      <c r="G210" s="10">
        <v>20</v>
      </c>
      <c r="H210" s="387">
        <v>3</v>
      </c>
      <c r="I210" s="250"/>
      <c r="J210" s="269"/>
      <c r="K210" s="269"/>
      <c r="L210" s="269"/>
      <c r="M210" s="269"/>
      <c r="N210" s="269"/>
      <c r="O210" s="250"/>
      <c r="P210" s="250"/>
      <c r="Q210" s="250"/>
      <c r="R210" s="250"/>
      <c r="S210" s="250"/>
    </row>
    <row r="211" spans="1:19" s="276" customFormat="1" ht="12.6" customHeight="1" x14ac:dyDescent="0.25">
      <c r="A211" s="48"/>
      <c r="B211" s="277" t="s">
        <v>113</v>
      </c>
      <c r="C211" s="10">
        <v>183</v>
      </c>
      <c r="D211" s="9">
        <v>10</v>
      </c>
      <c r="E211" s="10">
        <v>35</v>
      </c>
      <c r="F211" s="10">
        <v>73</v>
      </c>
      <c r="G211" s="10">
        <v>50</v>
      </c>
      <c r="H211" s="387">
        <v>15</v>
      </c>
      <c r="I211" s="250"/>
      <c r="J211" s="269"/>
      <c r="K211" s="269"/>
      <c r="L211" s="269"/>
      <c r="M211" s="269"/>
      <c r="N211" s="269"/>
      <c r="O211" s="250"/>
      <c r="P211" s="250"/>
      <c r="Q211" s="250"/>
      <c r="R211" s="250"/>
      <c r="S211" s="250"/>
    </row>
    <row r="212" spans="1:19" s="276" customFormat="1" ht="12.6" customHeight="1" x14ac:dyDescent="0.25">
      <c r="A212" s="45" t="s">
        <v>62</v>
      </c>
      <c r="B212" s="272" t="s">
        <v>24</v>
      </c>
      <c r="C212" s="8">
        <v>277</v>
      </c>
      <c r="D212" s="7">
        <v>10</v>
      </c>
      <c r="E212" s="8">
        <v>35</v>
      </c>
      <c r="F212" s="8">
        <v>71</v>
      </c>
      <c r="G212" s="8">
        <v>77</v>
      </c>
      <c r="H212" s="386">
        <v>84</v>
      </c>
      <c r="I212" s="250"/>
      <c r="J212" s="269"/>
      <c r="K212" s="269"/>
      <c r="L212" s="269"/>
      <c r="M212" s="269"/>
      <c r="N212" s="269"/>
      <c r="O212" s="250"/>
      <c r="P212" s="250"/>
      <c r="Q212" s="250"/>
      <c r="R212" s="250"/>
      <c r="S212" s="250"/>
    </row>
    <row r="213" spans="1:19" s="276" customFormat="1" ht="12.6" customHeight="1" x14ac:dyDescent="0.25">
      <c r="A213" s="48"/>
      <c r="B213" s="277" t="s">
        <v>25</v>
      </c>
      <c r="C213" s="10">
        <v>212</v>
      </c>
      <c r="D213" s="9">
        <v>2</v>
      </c>
      <c r="E213" s="10">
        <v>14</v>
      </c>
      <c r="F213" s="10">
        <v>49</v>
      </c>
      <c r="G213" s="10">
        <v>73</v>
      </c>
      <c r="H213" s="387">
        <v>74</v>
      </c>
      <c r="I213" s="250"/>
      <c r="J213" s="269"/>
      <c r="K213" s="269"/>
      <c r="L213" s="269"/>
      <c r="M213" s="269"/>
      <c r="N213" s="269"/>
      <c r="O213" s="250"/>
      <c r="P213" s="250"/>
      <c r="Q213" s="250"/>
      <c r="R213" s="250"/>
      <c r="S213" s="250"/>
    </row>
    <row r="214" spans="1:19" s="276" customFormat="1" ht="12.6" customHeight="1" x14ac:dyDescent="0.25">
      <c r="A214" s="48"/>
      <c r="B214" s="277" t="s">
        <v>26</v>
      </c>
      <c r="C214" s="10">
        <v>360</v>
      </c>
      <c r="D214" s="9">
        <v>3</v>
      </c>
      <c r="E214" s="10">
        <v>116</v>
      </c>
      <c r="F214" s="10">
        <v>60</v>
      </c>
      <c r="G214" s="10">
        <v>94</v>
      </c>
      <c r="H214" s="387">
        <v>87</v>
      </c>
      <c r="I214" s="250"/>
      <c r="J214" s="269"/>
      <c r="K214" s="269"/>
      <c r="L214" s="269"/>
      <c r="M214" s="269"/>
      <c r="N214" s="269"/>
      <c r="O214" s="250"/>
      <c r="P214" s="250"/>
      <c r="Q214" s="250"/>
      <c r="R214" s="250"/>
      <c r="S214" s="250"/>
    </row>
    <row r="215" spans="1:19" s="276" customFormat="1" ht="12.6" customHeight="1" x14ac:dyDescent="0.25">
      <c r="A215" s="48"/>
      <c r="B215" s="277" t="s">
        <v>112</v>
      </c>
      <c r="C215" s="10">
        <v>231</v>
      </c>
      <c r="D215" s="9">
        <v>4</v>
      </c>
      <c r="E215" s="10">
        <v>7</v>
      </c>
      <c r="F215" s="10">
        <v>43</v>
      </c>
      <c r="G215" s="10">
        <v>72</v>
      </c>
      <c r="H215" s="387">
        <v>105</v>
      </c>
      <c r="I215" s="250"/>
      <c r="J215" s="269"/>
      <c r="K215" s="269"/>
      <c r="L215" s="269"/>
      <c r="M215" s="269"/>
      <c r="N215" s="269"/>
      <c r="O215" s="250"/>
      <c r="P215" s="250"/>
      <c r="Q215" s="250"/>
      <c r="R215" s="250"/>
      <c r="S215" s="250"/>
    </row>
    <row r="216" spans="1:19" s="276" customFormat="1" ht="12.6" customHeight="1" x14ac:dyDescent="0.25">
      <c r="A216" s="48"/>
      <c r="B216" s="277" t="s">
        <v>113</v>
      </c>
      <c r="C216" s="10">
        <v>303</v>
      </c>
      <c r="D216" s="9">
        <v>2</v>
      </c>
      <c r="E216" s="10">
        <v>40</v>
      </c>
      <c r="F216" s="10">
        <v>50</v>
      </c>
      <c r="G216" s="10">
        <v>105</v>
      </c>
      <c r="H216" s="387">
        <v>106</v>
      </c>
      <c r="I216" s="250"/>
      <c r="J216" s="269"/>
      <c r="K216" s="269"/>
      <c r="L216" s="269"/>
      <c r="M216" s="269"/>
      <c r="N216" s="269"/>
      <c r="O216" s="250"/>
      <c r="P216" s="250"/>
      <c r="Q216" s="250"/>
      <c r="R216" s="250"/>
      <c r="S216" s="250"/>
    </row>
    <row r="217" spans="1:19" s="276" customFormat="1" ht="12.6" customHeight="1" x14ac:dyDescent="0.25">
      <c r="A217" s="45" t="s">
        <v>63</v>
      </c>
      <c r="B217" s="272" t="s">
        <v>24</v>
      </c>
      <c r="C217" s="8">
        <v>124</v>
      </c>
      <c r="D217" s="7">
        <v>0</v>
      </c>
      <c r="E217" s="8">
        <v>1</v>
      </c>
      <c r="F217" s="8">
        <v>5</v>
      </c>
      <c r="G217" s="8">
        <v>39</v>
      </c>
      <c r="H217" s="386">
        <v>79</v>
      </c>
      <c r="I217" s="250"/>
      <c r="J217" s="269"/>
      <c r="K217" s="269"/>
      <c r="L217" s="269"/>
      <c r="M217" s="269"/>
      <c r="N217" s="269"/>
      <c r="O217" s="250"/>
      <c r="P217" s="250"/>
      <c r="Q217" s="250"/>
      <c r="R217" s="250"/>
      <c r="S217" s="250"/>
    </row>
    <row r="218" spans="1:19" s="276" customFormat="1" ht="12.6" customHeight="1" x14ac:dyDescent="0.25">
      <c r="A218" s="48"/>
      <c r="B218" s="277" t="s">
        <v>25</v>
      </c>
      <c r="C218" s="10">
        <v>111</v>
      </c>
      <c r="D218" s="9">
        <v>1</v>
      </c>
      <c r="E218" s="10">
        <v>4</v>
      </c>
      <c r="F218" s="10">
        <v>12</v>
      </c>
      <c r="G218" s="10">
        <v>51</v>
      </c>
      <c r="H218" s="387">
        <v>43</v>
      </c>
      <c r="I218" s="250"/>
      <c r="J218" s="269"/>
      <c r="K218" s="269"/>
      <c r="L218" s="269"/>
      <c r="M218" s="269"/>
      <c r="N218" s="269"/>
      <c r="O218" s="250"/>
      <c r="P218" s="250"/>
      <c r="Q218" s="250"/>
      <c r="R218" s="250"/>
      <c r="S218" s="250"/>
    </row>
    <row r="219" spans="1:19" s="276" customFormat="1" ht="12.6" customHeight="1" x14ac:dyDescent="0.25">
      <c r="A219" s="48"/>
      <c r="B219" s="277" t="s">
        <v>26</v>
      </c>
      <c r="C219" s="10">
        <v>157</v>
      </c>
      <c r="D219" s="9">
        <v>2</v>
      </c>
      <c r="E219" s="10">
        <v>9</v>
      </c>
      <c r="F219" s="10">
        <v>8</v>
      </c>
      <c r="G219" s="10">
        <v>56</v>
      </c>
      <c r="H219" s="387">
        <v>82</v>
      </c>
      <c r="I219" s="250"/>
      <c r="J219" s="269"/>
      <c r="K219" s="269"/>
      <c r="L219" s="269"/>
      <c r="M219" s="269"/>
      <c r="N219" s="269"/>
      <c r="O219" s="250"/>
      <c r="P219" s="250"/>
      <c r="Q219" s="250"/>
      <c r="R219" s="250"/>
      <c r="S219" s="250"/>
    </row>
    <row r="220" spans="1:19" s="276" customFormat="1" ht="12.6" customHeight="1" x14ac:dyDescent="0.25">
      <c r="A220" s="48"/>
      <c r="B220" s="277" t="s">
        <v>112</v>
      </c>
      <c r="C220" s="10">
        <v>166</v>
      </c>
      <c r="D220" s="9">
        <v>2</v>
      </c>
      <c r="E220" s="10">
        <v>29</v>
      </c>
      <c r="F220" s="10">
        <v>26</v>
      </c>
      <c r="G220" s="10">
        <v>47</v>
      </c>
      <c r="H220" s="387">
        <v>62</v>
      </c>
      <c r="I220" s="250"/>
      <c r="J220" s="269"/>
      <c r="K220" s="269"/>
      <c r="L220" s="269"/>
      <c r="M220" s="269"/>
      <c r="N220" s="269"/>
      <c r="O220" s="250"/>
      <c r="P220" s="250"/>
      <c r="Q220" s="250"/>
      <c r="R220" s="250"/>
      <c r="S220" s="250"/>
    </row>
    <row r="221" spans="1:19" s="276" customFormat="1" ht="12.6" customHeight="1" x14ac:dyDescent="0.25">
      <c r="A221" s="48"/>
      <c r="B221" s="277" t="s">
        <v>113</v>
      </c>
      <c r="C221" s="10">
        <v>127</v>
      </c>
      <c r="D221" s="9">
        <v>4</v>
      </c>
      <c r="E221" s="10">
        <v>2</v>
      </c>
      <c r="F221" s="10">
        <v>11</v>
      </c>
      <c r="G221" s="10">
        <v>51</v>
      </c>
      <c r="H221" s="387">
        <v>59</v>
      </c>
      <c r="I221" s="250"/>
      <c r="J221" s="269"/>
      <c r="K221" s="269"/>
      <c r="L221" s="269"/>
      <c r="M221" s="269"/>
      <c r="N221" s="269"/>
      <c r="O221" s="250"/>
      <c r="P221" s="250"/>
      <c r="Q221" s="250"/>
      <c r="R221" s="250"/>
      <c r="S221" s="250"/>
    </row>
    <row r="222" spans="1:19" s="276" customFormat="1" ht="12.6" customHeight="1" x14ac:dyDescent="0.25">
      <c r="A222" s="45" t="s">
        <v>64</v>
      </c>
      <c r="B222" s="272" t="s">
        <v>24</v>
      </c>
      <c r="C222" s="8">
        <v>84</v>
      </c>
      <c r="D222" s="7">
        <v>2</v>
      </c>
      <c r="E222" s="8">
        <v>2</v>
      </c>
      <c r="F222" s="8">
        <v>19</v>
      </c>
      <c r="G222" s="8">
        <v>37</v>
      </c>
      <c r="H222" s="386">
        <v>24</v>
      </c>
      <c r="I222" s="250"/>
      <c r="J222" s="269"/>
      <c r="K222" s="269"/>
      <c r="L222" s="269"/>
      <c r="M222" s="269"/>
      <c r="N222" s="269"/>
      <c r="O222" s="250"/>
      <c r="P222" s="250"/>
      <c r="Q222" s="250"/>
      <c r="R222" s="250"/>
      <c r="S222" s="250"/>
    </row>
    <row r="223" spans="1:19" s="276" customFormat="1" ht="12.6" customHeight="1" x14ac:dyDescent="0.25">
      <c r="A223" s="48"/>
      <c r="B223" s="286" t="s">
        <v>25</v>
      </c>
      <c r="C223" s="10">
        <v>119</v>
      </c>
      <c r="D223" s="9">
        <v>1</v>
      </c>
      <c r="E223" s="10">
        <v>3</v>
      </c>
      <c r="F223" s="10">
        <v>32</v>
      </c>
      <c r="G223" s="10">
        <v>44</v>
      </c>
      <c r="H223" s="387">
        <v>39</v>
      </c>
      <c r="I223" s="250"/>
      <c r="J223" s="269"/>
      <c r="K223" s="269"/>
      <c r="L223" s="269"/>
      <c r="M223" s="269"/>
      <c r="N223" s="269"/>
      <c r="O223" s="250"/>
      <c r="P223" s="250"/>
      <c r="Q223" s="250"/>
      <c r="R223" s="250"/>
      <c r="S223" s="250"/>
    </row>
    <row r="224" spans="1:19" s="276" customFormat="1" ht="12.6" customHeight="1" x14ac:dyDescent="0.25">
      <c r="A224" s="48"/>
      <c r="B224" s="277" t="s">
        <v>26</v>
      </c>
      <c r="C224" s="10">
        <v>213</v>
      </c>
      <c r="D224" s="9">
        <v>3</v>
      </c>
      <c r="E224" s="10">
        <v>74</v>
      </c>
      <c r="F224" s="10">
        <v>45</v>
      </c>
      <c r="G224" s="10">
        <v>58</v>
      </c>
      <c r="H224" s="387">
        <v>33</v>
      </c>
      <c r="I224" s="250"/>
      <c r="J224" s="269"/>
      <c r="K224" s="269"/>
      <c r="L224" s="269"/>
      <c r="M224" s="269"/>
      <c r="N224" s="269"/>
      <c r="O224" s="250"/>
      <c r="P224" s="250"/>
      <c r="Q224" s="250"/>
      <c r="R224" s="250"/>
      <c r="S224" s="250"/>
    </row>
    <row r="225" spans="1:19" s="276" customFormat="1" ht="12.6" customHeight="1" x14ac:dyDescent="0.25">
      <c r="A225" s="48"/>
      <c r="B225" s="277" t="s">
        <v>112</v>
      </c>
      <c r="C225" s="10">
        <v>106</v>
      </c>
      <c r="D225" s="9">
        <v>1</v>
      </c>
      <c r="E225" s="10">
        <v>6</v>
      </c>
      <c r="F225" s="10">
        <v>14</v>
      </c>
      <c r="G225" s="10">
        <v>53</v>
      </c>
      <c r="H225" s="387">
        <v>32</v>
      </c>
      <c r="I225" s="250"/>
      <c r="J225" s="269"/>
      <c r="K225" s="269"/>
      <c r="L225" s="269"/>
      <c r="M225" s="269"/>
      <c r="N225" s="269"/>
      <c r="O225" s="250"/>
      <c r="P225" s="250"/>
      <c r="Q225" s="250"/>
      <c r="R225" s="250"/>
      <c r="S225" s="250"/>
    </row>
    <row r="226" spans="1:19" s="276" customFormat="1" ht="12.6" customHeight="1" x14ac:dyDescent="0.25">
      <c r="A226" s="48"/>
      <c r="B226" s="277" t="s">
        <v>113</v>
      </c>
      <c r="C226" s="10">
        <v>162</v>
      </c>
      <c r="D226" s="9">
        <v>28</v>
      </c>
      <c r="E226" s="10">
        <v>35</v>
      </c>
      <c r="F226" s="10">
        <v>15</v>
      </c>
      <c r="G226" s="10">
        <v>52</v>
      </c>
      <c r="H226" s="387">
        <v>32</v>
      </c>
      <c r="I226" s="250"/>
      <c r="J226" s="269"/>
      <c r="K226" s="269"/>
      <c r="L226" s="269"/>
      <c r="M226" s="269"/>
      <c r="N226" s="269"/>
      <c r="O226" s="250"/>
      <c r="P226" s="250"/>
      <c r="Q226" s="250"/>
      <c r="R226" s="250"/>
      <c r="S226" s="250"/>
    </row>
    <row r="227" spans="1:19" s="276" customFormat="1" ht="12.6" customHeight="1" x14ac:dyDescent="0.25">
      <c r="A227" s="45" t="s">
        <v>65</v>
      </c>
      <c r="B227" s="272" t="s">
        <v>24</v>
      </c>
      <c r="C227" s="8">
        <v>212</v>
      </c>
      <c r="D227" s="7">
        <v>34</v>
      </c>
      <c r="E227" s="8">
        <v>6</v>
      </c>
      <c r="F227" s="8">
        <v>34</v>
      </c>
      <c r="G227" s="8">
        <v>90</v>
      </c>
      <c r="H227" s="386">
        <v>48</v>
      </c>
      <c r="I227" s="250"/>
      <c r="J227" s="269"/>
      <c r="K227" s="269"/>
      <c r="L227" s="269"/>
      <c r="M227" s="269"/>
      <c r="N227" s="269"/>
      <c r="O227" s="250"/>
      <c r="P227" s="250"/>
      <c r="Q227" s="250"/>
      <c r="R227" s="250"/>
      <c r="S227" s="250"/>
    </row>
    <row r="228" spans="1:19" s="276" customFormat="1" ht="12.6" customHeight="1" x14ac:dyDescent="0.25">
      <c r="A228" s="48"/>
      <c r="B228" s="277" t="s">
        <v>25</v>
      </c>
      <c r="C228" s="10">
        <v>201</v>
      </c>
      <c r="D228" s="9">
        <v>17</v>
      </c>
      <c r="E228" s="10">
        <v>24</v>
      </c>
      <c r="F228" s="10">
        <v>53</v>
      </c>
      <c r="G228" s="10">
        <v>68</v>
      </c>
      <c r="H228" s="387">
        <v>39</v>
      </c>
      <c r="I228" s="250"/>
      <c r="J228" s="269"/>
      <c r="K228" s="269"/>
      <c r="L228" s="269"/>
      <c r="M228" s="269"/>
      <c r="N228" s="269"/>
      <c r="O228" s="250"/>
      <c r="P228" s="250"/>
      <c r="Q228" s="250"/>
      <c r="R228" s="250"/>
      <c r="S228" s="250"/>
    </row>
    <row r="229" spans="1:19" s="276" customFormat="1" ht="12.6" customHeight="1" x14ac:dyDescent="0.25">
      <c r="A229" s="48"/>
      <c r="B229" s="277" t="s">
        <v>26</v>
      </c>
      <c r="C229" s="10">
        <v>197</v>
      </c>
      <c r="D229" s="9">
        <v>12</v>
      </c>
      <c r="E229" s="10">
        <v>29</v>
      </c>
      <c r="F229" s="10">
        <v>62</v>
      </c>
      <c r="G229" s="10">
        <v>57</v>
      </c>
      <c r="H229" s="387">
        <v>37</v>
      </c>
      <c r="I229" s="250"/>
      <c r="J229" s="269"/>
      <c r="K229" s="269"/>
      <c r="L229" s="269"/>
      <c r="M229" s="269"/>
      <c r="N229" s="269"/>
      <c r="O229" s="250"/>
      <c r="P229" s="250"/>
      <c r="Q229" s="250"/>
      <c r="R229" s="250"/>
      <c r="S229" s="250"/>
    </row>
    <row r="230" spans="1:19" s="276" customFormat="1" ht="12.6" customHeight="1" x14ac:dyDescent="0.25">
      <c r="A230" s="48"/>
      <c r="B230" s="277" t="s">
        <v>112</v>
      </c>
      <c r="C230" s="10">
        <v>326</v>
      </c>
      <c r="D230" s="9">
        <v>36</v>
      </c>
      <c r="E230" s="10">
        <v>95</v>
      </c>
      <c r="F230" s="10">
        <v>71</v>
      </c>
      <c r="G230" s="10">
        <v>91</v>
      </c>
      <c r="H230" s="387">
        <v>33</v>
      </c>
      <c r="I230" s="250"/>
      <c r="J230" s="269"/>
      <c r="K230" s="269"/>
      <c r="L230" s="269"/>
      <c r="M230" s="269"/>
      <c r="N230" s="269"/>
      <c r="O230" s="250"/>
      <c r="P230" s="250"/>
      <c r="Q230" s="250"/>
      <c r="R230" s="250"/>
      <c r="S230" s="250"/>
    </row>
    <row r="231" spans="1:19" s="276" customFormat="1" ht="12.6" customHeight="1" x14ac:dyDescent="0.25">
      <c r="A231" s="48"/>
      <c r="B231" s="277" t="s">
        <v>113</v>
      </c>
      <c r="C231" s="10">
        <v>285</v>
      </c>
      <c r="D231" s="9">
        <v>17</v>
      </c>
      <c r="E231" s="10">
        <v>65</v>
      </c>
      <c r="F231" s="10">
        <v>74</v>
      </c>
      <c r="G231" s="10">
        <v>80</v>
      </c>
      <c r="H231" s="387">
        <v>49</v>
      </c>
      <c r="I231" s="250"/>
      <c r="J231" s="269"/>
      <c r="K231" s="269"/>
      <c r="L231" s="269"/>
      <c r="M231" s="269"/>
      <c r="N231" s="269"/>
      <c r="O231" s="250"/>
      <c r="P231" s="250"/>
      <c r="Q231" s="250"/>
      <c r="R231" s="250"/>
      <c r="S231" s="250"/>
    </row>
    <row r="232" spans="1:19" s="276" customFormat="1" ht="12.6" customHeight="1" x14ac:dyDescent="0.25">
      <c r="A232" s="45" t="s">
        <v>66</v>
      </c>
      <c r="B232" s="272" t="s">
        <v>24</v>
      </c>
      <c r="C232" s="8">
        <v>301</v>
      </c>
      <c r="D232" s="7">
        <v>24</v>
      </c>
      <c r="E232" s="8">
        <v>43</v>
      </c>
      <c r="F232" s="8">
        <v>76</v>
      </c>
      <c r="G232" s="8">
        <v>119</v>
      </c>
      <c r="H232" s="386">
        <v>39</v>
      </c>
      <c r="I232" s="250"/>
      <c r="J232" s="269"/>
      <c r="K232" s="269"/>
      <c r="L232" s="269"/>
      <c r="M232" s="269"/>
      <c r="N232" s="269"/>
      <c r="O232" s="250"/>
      <c r="P232" s="250"/>
      <c r="Q232" s="250"/>
      <c r="R232" s="250"/>
      <c r="S232" s="250"/>
    </row>
    <row r="233" spans="1:19" s="276" customFormat="1" ht="12.6" customHeight="1" x14ac:dyDescent="0.25">
      <c r="A233" s="48"/>
      <c r="B233" s="277" t="s">
        <v>25</v>
      </c>
      <c r="C233" s="10">
        <v>343</v>
      </c>
      <c r="D233" s="9">
        <v>7</v>
      </c>
      <c r="E233" s="10">
        <v>70</v>
      </c>
      <c r="F233" s="10">
        <v>93</v>
      </c>
      <c r="G233" s="10">
        <v>135</v>
      </c>
      <c r="H233" s="387">
        <v>38</v>
      </c>
      <c r="I233" s="250"/>
      <c r="J233" s="269"/>
      <c r="K233" s="269"/>
      <c r="L233" s="269"/>
      <c r="M233" s="269"/>
      <c r="N233" s="269"/>
      <c r="O233" s="250"/>
      <c r="P233" s="250"/>
      <c r="Q233" s="250"/>
      <c r="R233" s="250"/>
      <c r="S233" s="250"/>
    </row>
    <row r="234" spans="1:19" s="276" customFormat="1" ht="12.6" customHeight="1" x14ac:dyDescent="0.25">
      <c r="A234" s="48"/>
      <c r="B234" s="277" t="s">
        <v>26</v>
      </c>
      <c r="C234" s="10">
        <v>360</v>
      </c>
      <c r="D234" s="9">
        <v>16</v>
      </c>
      <c r="E234" s="10">
        <v>71</v>
      </c>
      <c r="F234" s="10">
        <v>80</v>
      </c>
      <c r="G234" s="10">
        <v>157</v>
      </c>
      <c r="H234" s="387">
        <v>36</v>
      </c>
      <c r="I234" s="250"/>
      <c r="J234" s="269"/>
      <c r="K234" s="269"/>
      <c r="L234" s="269"/>
      <c r="M234" s="269"/>
      <c r="N234" s="269"/>
      <c r="O234" s="250"/>
      <c r="P234" s="250"/>
      <c r="Q234" s="250"/>
      <c r="R234" s="250"/>
      <c r="S234" s="250"/>
    </row>
    <row r="235" spans="1:19" s="276" customFormat="1" ht="12.6" customHeight="1" x14ac:dyDescent="0.25">
      <c r="A235" s="48"/>
      <c r="B235" s="277" t="s">
        <v>112</v>
      </c>
      <c r="C235" s="10">
        <v>319</v>
      </c>
      <c r="D235" s="9">
        <v>19</v>
      </c>
      <c r="E235" s="10">
        <v>53</v>
      </c>
      <c r="F235" s="10">
        <v>67</v>
      </c>
      <c r="G235" s="10">
        <v>134</v>
      </c>
      <c r="H235" s="387">
        <v>46</v>
      </c>
      <c r="I235" s="250"/>
      <c r="J235" s="269"/>
      <c r="K235" s="269"/>
      <c r="L235" s="269"/>
      <c r="M235" s="269"/>
      <c r="N235" s="269"/>
      <c r="O235" s="250"/>
      <c r="P235" s="250"/>
      <c r="Q235" s="250"/>
      <c r="R235" s="250"/>
      <c r="S235" s="250"/>
    </row>
    <row r="236" spans="1:19" s="276" customFormat="1" ht="12.6" customHeight="1" x14ac:dyDescent="0.25">
      <c r="A236" s="48"/>
      <c r="B236" s="277" t="s">
        <v>113</v>
      </c>
      <c r="C236" s="10">
        <v>355</v>
      </c>
      <c r="D236" s="9">
        <v>16</v>
      </c>
      <c r="E236" s="10">
        <v>68</v>
      </c>
      <c r="F236" s="10">
        <v>82</v>
      </c>
      <c r="G236" s="10">
        <v>133</v>
      </c>
      <c r="H236" s="387">
        <v>56</v>
      </c>
      <c r="I236" s="250"/>
      <c r="J236" s="269"/>
      <c r="K236" s="269"/>
      <c r="L236" s="269"/>
      <c r="M236" s="269"/>
      <c r="N236" s="269"/>
      <c r="O236" s="250"/>
      <c r="P236" s="250"/>
      <c r="Q236" s="250"/>
      <c r="R236" s="250"/>
      <c r="S236" s="250"/>
    </row>
    <row r="237" spans="1:19" s="276" customFormat="1" ht="12.6" customHeight="1" x14ac:dyDescent="0.25">
      <c r="A237" s="45" t="s">
        <v>67</v>
      </c>
      <c r="B237" s="272" t="s">
        <v>24</v>
      </c>
      <c r="C237" s="8">
        <v>242</v>
      </c>
      <c r="D237" s="7">
        <v>1</v>
      </c>
      <c r="E237" s="8">
        <v>8</v>
      </c>
      <c r="F237" s="8">
        <v>17</v>
      </c>
      <c r="G237" s="8">
        <v>75</v>
      </c>
      <c r="H237" s="386">
        <v>141</v>
      </c>
      <c r="I237" s="250"/>
      <c r="J237" s="269"/>
      <c r="K237" s="269"/>
      <c r="L237" s="269"/>
      <c r="M237" s="269"/>
      <c r="N237" s="269"/>
      <c r="O237" s="250"/>
      <c r="P237" s="250"/>
      <c r="Q237" s="250"/>
      <c r="R237" s="250"/>
      <c r="S237" s="250"/>
    </row>
    <row r="238" spans="1:19" s="276" customFormat="1" ht="12.6" customHeight="1" x14ac:dyDescent="0.25">
      <c r="A238" s="48"/>
      <c r="B238" s="277" t="s">
        <v>25</v>
      </c>
      <c r="C238" s="10">
        <v>304</v>
      </c>
      <c r="D238" s="9">
        <v>2</v>
      </c>
      <c r="E238" s="10">
        <v>12</v>
      </c>
      <c r="F238" s="10">
        <v>23</v>
      </c>
      <c r="G238" s="10">
        <v>79</v>
      </c>
      <c r="H238" s="387">
        <v>188</v>
      </c>
      <c r="I238" s="250"/>
      <c r="J238" s="269"/>
      <c r="K238" s="269"/>
      <c r="L238" s="269"/>
      <c r="M238" s="269"/>
      <c r="N238" s="269"/>
      <c r="O238" s="250"/>
      <c r="P238" s="250"/>
      <c r="Q238" s="250"/>
      <c r="R238" s="250"/>
      <c r="S238" s="250"/>
    </row>
    <row r="239" spans="1:19" s="276" customFormat="1" ht="12.6" customHeight="1" x14ac:dyDescent="0.25">
      <c r="A239" s="48"/>
      <c r="B239" s="277" t="s">
        <v>26</v>
      </c>
      <c r="C239" s="10">
        <v>343</v>
      </c>
      <c r="D239" s="9">
        <v>0</v>
      </c>
      <c r="E239" s="10">
        <v>8</v>
      </c>
      <c r="F239" s="10">
        <v>21</v>
      </c>
      <c r="G239" s="10">
        <v>102</v>
      </c>
      <c r="H239" s="387">
        <v>212</v>
      </c>
      <c r="I239" s="250"/>
      <c r="J239" s="269"/>
      <c r="K239" s="269"/>
      <c r="L239" s="269"/>
      <c r="M239" s="269"/>
      <c r="N239" s="269"/>
      <c r="O239" s="250"/>
      <c r="P239" s="250"/>
      <c r="Q239" s="250"/>
      <c r="R239" s="250"/>
      <c r="S239" s="250"/>
    </row>
    <row r="240" spans="1:19" s="276" customFormat="1" ht="12.6" customHeight="1" x14ac:dyDescent="0.25">
      <c r="A240" s="48"/>
      <c r="B240" s="277" t="s">
        <v>112</v>
      </c>
      <c r="C240" s="10">
        <v>426</v>
      </c>
      <c r="D240" s="9">
        <v>4</v>
      </c>
      <c r="E240" s="10">
        <v>28</v>
      </c>
      <c r="F240" s="10">
        <v>61</v>
      </c>
      <c r="G240" s="10">
        <v>112</v>
      </c>
      <c r="H240" s="387">
        <v>221</v>
      </c>
      <c r="I240" s="250"/>
      <c r="J240" s="269"/>
      <c r="K240" s="269"/>
      <c r="L240" s="269"/>
      <c r="M240" s="269"/>
      <c r="N240" s="269"/>
      <c r="O240" s="250"/>
      <c r="P240" s="250"/>
      <c r="Q240" s="250"/>
      <c r="R240" s="250"/>
      <c r="S240" s="250"/>
    </row>
    <row r="241" spans="1:19" s="276" customFormat="1" ht="12.6" customHeight="1" x14ac:dyDescent="0.25">
      <c r="A241" s="48"/>
      <c r="B241" s="277" t="s">
        <v>113</v>
      </c>
      <c r="C241" s="10">
        <v>370</v>
      </c>
      <c r="D241" s="9">
        <v>3</v>
      </c>
      <c r="E241" s="10">
        <v>28</v>
      </c>
      <c r="F241" s="10">
        <v>34</v>
      </c>
      <c r="G241" s="10">
        <v>100</v>
      </c>
      <c r="H241" s="387">
        <v>205</v>
      </c>
      <c r="I241" s="250"/>
      <c r="J241" s="269"/>
      <c r="K241" s="269"/>
      <c r="L241" s="269"/>
      <c r="M241" s="269"/>
      <c r="N241" s="269"/>
      <c r="O241" s="250"/>
      <c r="P241" s="250"/>
      <c r="Q241" s="250"/>
      <c r="R241" s="250"/>
      <c r="S241" s="250"/>
    </row>
    <row r="242" spans="1:19" s="276" customFormat="1" ht="12.6" customHeight="1" x14ac:dyDescent="0.25">
      <c r="A242" s="45" t="s">
        <v>68</v>
      </c>
      <c r="B242" s="272" t="s">
        <v>24</v>
      </c>
      <c r="C242" s="8">
        <v>133</v>
      </c>
      <c r="D242" s="7">
        <v>0</v>
      </c>
      <c r="E242" s="8">
        <v>10</v>
      </c>
      <c r="F242" s="8">
        <v>39</v>
      </c>
      <c r="G242" s="8">
        <v>59</v>
      </c>
      <c r="H242" s="386">
        <v>25</v>
      </c>
      <c r="I242" s="250"/>
      <c r="J242" s="269"/>
      <c r="K242" s="269"/>
      <c r="L242" s="269"/>
      <c r="M242" s="269"/>
      <c r="N242" s="269"/>
      <c r="O242" s="250"/>
      <c r="P242" s="250"/>
      <c r="Q242" s="250"/>
      <c r="R242" s="250"/>
      <c r="S242" s="250"/>
    </row>
    <row r="243" spans="1:19" s="276" customFormat="1" ht="12.6" customHeight="1" x14ac:dyDescent="0.25">
      <c r="A243" s="48"/>
      <c r="B243" s="277" t="s">
        <v>25</v>
      </c>
      <c r="C243" s="10">
        <v>129</v>
      </c>
      <c r="D243" s="9">
        <v>6</v>
      </c>
      <c r="E243" s="10">
        <v>10</v>
      </c>
      <c r="F243" s="10">
        <v>22</v>
      </c>
      <c r="G243" s="10">
        <v>62</v>
      </c>
      <c r="H243" s="387">
        <v>29</v>
      </c>
      <c r="I243" s="250"/>
      <c r="J243" s="269"/>
      <c r="K243" s="269"/>
      <c r="L243" s="269"/>
      <c r="M243" s="269"/>
      <c r="N243" s="269"/>
      <c r="O243" s="250"/>
      <c r="P243" s="250"/>
      <c r="Q243" s="250"/>
      <c r="R243" s="250"/>
      <c r="S243" s="250"/>
    </row>
    <row r="244" spans="1:19" s="276" customFormat="1" ht="12.6" customHeight="1" x14ac:dyDescent="0.25">
      <c r="A244" s="48"/>
      <c r="B244" s="277" t="s">
        <v>26</v>
      </c>
      <c r="C244" s="10">
        <v>168</v>
      </c>
      <c r="D244" s="9">
        <v>12</v>
      </c>
      <c r="E244" s="10">
        <v>34</v>
      </c>
      <c r="F244" s="10">
        <v>51</v>
      </c>
      <c r="G244" s="10">
        <v>44</v>
      </c>
      <c r="H244" s="387">
        <v>27</v>
      </c>
      <c r="I244" s="250"/>
      <c r="J244" s="269"/>
      <c r="K244" s="269"/>
      <c r="L244" s="269"/>
      <c r="M244" s="269"/>
      <c r="N244" s="269"/>
      <c r="O244" s="250"/>
      <c r="P244" s="250"/>
      <c r="Q244" s="250"/>
      <c r="R244" s="250"/>
      <c r="S244" s="250"/>
    </row>
    <row r="245" spans="1:19" s="276" customFormat="1" ht="12.6" customHeight="1" x14ac:dyDescent="0.25">
      <c r="A245" s="48"/>
      <c r="B245" s="277" t="s">
        <v>112</v>
      </c>
      <c r="C245" s="10">
        <v>144</v>
      </c>
      <c r="D245" s="9">
        <v>4</v>
      </c>
      <c r="E245" s="10">
        <v>9</v>
      </c>
      <c r="F245" s="10">
        <v>45</v>
      </c>
      <c r="G245" s="10">
        <v>48</v>
      </c>
      <c r="H245" s="387">
        <v>38</v>
      </c>
      <c r="I245" s="250"/>
      <c r="J245" s="269"/>
      <c r="K245" s="269"/>
      <c r="L245" s="269"/>
      <c r="M245" s="269"/>
      <c r="N245" s="269"/>
      <c r="O245" s="250"/>
      <c r="P245" s="250"/>
      <c r="Q245" s="250"/>
      <c r="R245" s="250"/>
      <c r="S245" s="250"/>
    </row>
    <row r="246" spans="1:19" s="276" customFormat="1" ht="12.6" customHeight="1" x14ac:dyDescent="0.25">
      <c r="A246" s="48"/>
      <c r="B246" s="277" t="s">
        <v>113</v>
      </c>
      <c r="C246" s="10">
        <v>241</v>
      </c>
      <c r="D246" s="9">
        <v>18</v>
      </c>
      <c r="E246" s="10">
        <v>36</v>
      </c>
      <c r="F246" s="10">
        <v>62</v>
      </c>
      <c r="G246" s="10">
        <v>83</v>
      </c>
      <c r="H246" s="387">
        <v>42</v>
      </c>
      <c r="I246" s="250"/>
      <c r="J246" s="269"/>
      <c r="K246" s="269"/>
      <c r="L246" s="269"/>
      <c r="M246" s="269"/>
      <c r="N246" s="269"/>
      <c r="O246" s="250"/>
      <c r="P246" s="250"/>
      <c r="Q246" s="250"/>
      <c r="R246" s="250"/>
      <c r="S246" s="250"/>
    </row>
    <row r="247" spans="1:19" s="276" customFormat="1" ht="12.6" customHeight="1" x14ac:dyDescent="0.25">
      <c r="A247" s="45" t="s">
        <v>69</v>
      </c>
      <c r="B247" s="272" t="s">
        <v>24</v>
      </c>
      <c r="C247" s="8">
        <v>20</v>
      </c>
      <c r="D247" s="7">
        <v>0</v>
      </c>
      <c r="E247" s="8">
        <v>0</v>
      </c>
      <c r="F247" s="8">
        <v>3</v>
      </c>
      <c r="G247" s="8">
        <v>10</v>
      </c>
      <c r="H247" s="386">
        <v>7</v>
      </c>
      <c r="I247" s="250"/>
      <c r="J247" s="269"/>
      <c r="K247" s="269"/>
      <c r="L247" s="269"/>
      <c r="M247" s="269"/>
      <c r="N247" s="269"/>
      <c r="O247" s="250"/>
      <c r="P247" s="250"/>
      <c r="Q247" s="250"/>
      <c r="R247" s="250"/>
      <c r="S247" s="250"/>
    </row>
    <row r="248" spans="1:19" s="276" customFormat="1" ht="12.6" customHeight="1" x14ac:dyDescent="0.25">
      <c r="A248" s="48"/>
      <c r="B248" s="277" t="s">
        <v>25</v>
      </c>
      <c r="C248" s="10">
        <v>51</v>
      </c>
      <c r="D248" s="9">
        <v>18</v>
      </c>
      <c r="E248" s="10">
        <v>5</v>
      </c>
      <c r="F248" s="10">
        <v>7</v>
      </c>
      <c r="G248" s="10">
        <v>16</v>
      </c>
      <c r="H248" s="387">
        <v>5</v>
      </c>
      <c r="I248" s="250"/>
      <c r="J248" s="269"/>
      <c r="K248" s="269"/>
      <c r="L248" s="269"/>
      <c r="M248" s="269"/>
      <c r="N248" s="269"/>
      <c r="O248" s="250"/>
      <c r="P248" s="250"/>
      <c r="Q248" s="250"/>
      <c r="R248" s="250"/>
      <c r="S248" s="250"/>
    </row>
    <row r="249" spans="1:19" s="276" customFormat="1" ht="12.6" customHeight="1" x14ac:dyDescent="0.25">
      <c r="A249" s="48"/>
      <c r="B249" s="277" t="s">
        <v>26</v>
      </c>
      <c r="C249" s="10">
        <v>29</v>
      </c>
      <c r="D249" s="9">
        <v>0</v>
      </c>
      <c r="E249" s="10">
        <v>0</v>
      </c>
      <c r="F249" s="10">
        <v>8</v>
      </c>
      <c r="G249" s="10">
        <v>15</v>
      </c>
      <c r="H249" s="387">
        <v>6</v>
      </c>
      <c r="I249" s="250"/>
      <c r="J249" s="269"/>
      <c r="K249" s="269"/>
      <c r="L249" s="269"/>
      <c r="M249" s="269"/>
      <c r="N249" s="269"/>
      <c r="O249" s="250"/>
      <c r="P249" s="250"/>
      <c r="Q249" s="250"/>
      <c r="R249" s="250"/>
      <c r="S249" s="250"/>
    </row>
    <row r="250" spans="1:19" s="276" customFormat="1" ht="12.6" customHeight="1" x14ac:dyDescent="0.25">
      <c r="A250" s="48"/>
      <c r="B250" s="277" t="s">
        <v>112</v>
      </c>
      <c r="C250" s="10">
        <v>35</v>
      </c>
      <c r="D250" s="9">
        <v>0</v>
      </c>
      <c r="E250" s="10">
        <v>1</v>
      </c>
      <c r="F250" s="10">
        <v>7</v>
      </c>
      <c r="G250" s="10">
        <v>19</v>
      </c>
      <c r="H250" s="387">
        <v>8</v>
      </c>
      <c r="I250" s="250"/>
      <c r="J250" s="269"/>
      <c r="K250" s="269"/>
      <c r="L250" s="269"/>
      <c r="M250" s="269"/>
      <c r="N250" s="269"/>
      <c r="O250" s="250"/>
      <c r="P250" s="250"/>
      <c r="Q250" s="250"/>
      <c r="R250" s="250"/>
      <c r="S250" s="250"/>
    </row>
    <row r="251" spans="1:19" s="276" customFormat="1" ht="12.6" customHeight="1" x14ac:dyDescent="0.25">
      <c r="A251" s="48"/>
      <c r="B251" s="277" t="s">
        <v>113</v>
      </c>
      <c r="C251" s="10">
        <v>52</v>
      </c>
      <c r="D251" s="9">
        <v>20</v>
      </c>
      <c r="E251" s="10">
        <v>6</v>
      </c>
      <c r="F251" s="10">
        <v>7</v>
      </c>
      <c r="G251" s="10">
        <v>16</v>
      </c>
      <c r="H251" s="387">
        <v>3</v>
      </c>
      <c r="I251" s="250"/>
      <c r="J251" s="269"/>
      <c r="K251" s="269"/>
      <c r="L251" s="269"/>
      <c r="M251" s="269"/>
      <c r="N251" s="269"/>
      <c r="O251" s="250"/>
      <c r="P251" s="250"/>
      <c r="Q251" s="250"/>
      <c r="R251" s="250"/>
      <c r="S251" s="250"/>
    </row>
    <row r="252" spans="1:19" s="276" customFormat="1" ht="12.6" customHeight="1" x14ac:dyDescent="0.25">
      <c r="A252" s="45" t="s">
        <v>70</v>
      </c>
      <c r="B252" s="272" t="s">
        <v>24</v>
      </c>
      <c r="C252" s="8">
        <v>98</v>
      </c>
      <c r="D252" s="7">
        <v>0</v>
      </c>
      <c r="E252" s="8">
        <v>3</v>
      </c>
      <c r="F252" s="8">
        <v>9</v>
      </c>
      <c r="G252" s="8">
        <v>30</v>
      </c>
      <c r="H252" s="386">
        <v>56</v>
      </c>
      <c r="I252" s="250"/>
      <c r="J252" s="269"/>
      <c r="K252" s="269"/>
      <c r="L252" s="269"/>
      <c r="M252" s="269"/>
      <c r="N252" s="269"/>
      <c r="O252" s="250"/>
      <c r="P252" s="250"/>
      <c r="Q252" s="250"/>
      <c r="R252" s="250"/>
      <c r="S252" s="250"/>
    </row>
    <row r="253" spans="1:19" s="276" customFormat="1" ht="12.6" customHeight="1" x14ac:dyDescent="0.25">
      <c r="A253" s="48" t="str">
        <f>A252</f>
        <v xml:space="preserve">    Tvrdošín</v>
      </c>
      <c r="B253" s="277" t="s">
        <v>25</v>
      </c>
      <c r="C253" s="10">
        <v>148</v>
      </c>
      <c r="D253" s="9">
        <v>20</v>
      </c>
      <c r="E253" s="10">
        <v>43</v>
      </c>
      <c r="F253" s="10">
        <v>14</v>
      </c>
      <c r="G253" s="10">
        <v>26</v>
      </c>
      <c r="H253" s="387">
        <v>45</v>
      </c>
      <c r="I253" s="250"/>
      <c r="J253" s="269"/>
      <c r="K253" s="269"/>
      <c r="L253" s="269"/>
      <c r="M253" s="269"/>
      <c r="N253" s="269"/>
      <c r="O253" s="250"/>
      <c r="P253" s="250"/>
      <c r="Q253" s="250"/>
      <c r="R253" s="250"/>
      <c r="S253" s="250"/>
    </row>
    <row r="254" spans="1:19" s="276" customFormat="1" ht="12.6" customHeight="1" x14ac:dyDescent="0.25">
      <c r="A254" s="48"/>
      <c r="B254" s="277" t="s">
        <v>26</v>
      </c>
      <c r="C254" s="10">
        <v>204</v>
      </c>
      <c r="D254" s="9">
        <v>36</v>
      </c>
      <c r="E254" s="10">
        <v>43</v>
      </c>
      <c r="F254" s="10">
        <v>38</v>
      </c>
      <c r="G254" s="10">
        <v>18</v>
      </c>
      <c r="H254" s="387">
        <v>69</v>
      </c>
      <c r="I254" s="250"/>
      <c r="J254" s="269"/>
      <c r="K254" s="269"/>
      <c r="L254" s="269"/>
      <c r="M254" s="269"/>
      <c r="N254" s="269"/>
      <c r="O254" s="250"/>
      <c r="P254" s="250"/>
      <c r="Q254" s="250"/>
      <c r="R254" s="250"/>
      <c r="S254" s="250"/>
    </row>
    <row r="255" spans="1:19" s="276" customFormat="1" ht="12.6" customHeight="1" x14ac:dyDescent="0.25">
      <c r="A255" s="48"/>
      <c r="B255" s="277" t="s">
        <v>112</v>
      </c>
      <c r="C255" s="10">
        <v>121</v>
      </c>
      <c r="D255" s="9">
        <v>0</v>
      </c>
      <c r="E255" s="10">
        <v>1</v>
      </c>
      <c r="F255" s="10">
        <v>10</v>
      </c>
      <c r="G255" s="10">
        <v>29</v>
      </c>
      <c r="H255" s="387">
        <v>81</v>
      </c>
      <c r="I255" s="250"/>
      <c r="J255" s="269"/>
      <c r="K255" s="269"/>
      <c r="L255" s="269"/>
      <c r="M255" s="269"/>
      <c r="N255" s="269"/>
      <c r="O255" s="250"/>
      <c r="P255" s="250"/>
      <c r="Q255" s="250"/>
      <c r="R255" s="250"/>
      <c r="S255" s="250"/>
    </row>
    <row r="256" spans="1:19" s="276" customFormat="1" ht="12.6" customHeight="1" x14ac:dyDescent="0.25">
      <c r="A256" s="48"/>
      <c r="B256" s="277" t="s">
        <v>113</v>
      </c>
      <c r="C256" s="10">
        <v>122</v>
      </c>
      <c r="D256" s="9">
        <v>0</v>
      </c>
      <c r="E256" s="10">
        <v>4</v>
      </c>
      <c r="F256" s="10">
        <v>14</v>
      </c>
      <c r="G256" s="10">
        <v>30</v>
      </c>
      <c r="H256" s="387">
        <v>74</v>
      </c>
      <c r="I256" s="250"/>
      <c r="J256" s="269"/>
      <c r="K256" s="269"/>
      <c r="L256" s="269"/>
      <c r="M256" s="269"/>
      <c r="N256" s="269"/>
      <c r="O256" s="250"/>
      <c r="P256" s="250"/>
      <c r="Q256" s="250"/>
      <c r="R256" s="250"/>
      <c r="S256" s="250"/>
    </row>
    <row r="257" spans="1:19" s="276" customFormat="1" ht="12.6" customHeight="1" x14ac:dyDescent="0.25">
      <c r="A257" s="45" t="s">
        <v>71</v>
      </c>
      <c r="B257" s="272" t="s">
        <v>24</v>
      </c>
      <c r="C257" s="8">
        <v>609</v>
      </c>
      <c r="D257" s="7">
        <v>10</v>
      </c>
      <c r="E257" s="8">
        <v>114</v>
      </c>
      <c r="F257" s="8">
        <v>144</v>
      </c>
      <c r="G257" s="8">
        <v>255</v>
      </c>
      <c r="H257" s="386">
        <v>86</v>
      </c>
      <c r="I257" s="250"/>
      <c r="J257" s="269"/>
      <c r="K257" s="269"/>
      <c r="L257" s="269"/>
      <c r="M257" s="269"/>
      <c r="N257" s="269"/>
      <c r="O257" s="250"/>
      <c r="P257" s="250"/>
      <c r="Q257" s="250"/>
      <c r="R257" s="250"/>
      <c r="S257" s="250"/>
    </row>
    <row r="258" spans="1:19" s="276" customFormat="1" ht="12.6" customHeight="1" x14ac:dyDescent="0.25">
      <c r="A258" s="48"/>
      <c r="B258" s="277" t="s">
        <v>25</v>
      </c>
      <c r="C258" s="10">
        <v>533</v>
      </c>
      <c r="D258" s="9">
        <v>11</v>
      </c>
      <c r="E258" s="10">
        <v>58</v>
      </c>
      <c r="F258" s="10">
        <v>101</v>
      </c>
      <c r="G258" s="10">
        <v>232</v>
      </c>
      <c r="H258" s="387">
        <v>131</v>
      </c>
      <c r="I258" s="250"/>
      <c r="J258" s="269"/>
      <c r="K258" s="269"/>
      <c r="L258" s="269"/>
      <c r="M258" s="269"/>
      <c r="N258" s="269"/>
      <c r="O258" s="250"/>
      <c r="P258" s="250"/>
      <c r="Q258" s="250"/>
      <c r="R258" s="250"/>
      <c r="S258" s="250"/>
    </row>
    <row r="259" spans="1:19" s="276" customFormat="1" ht="12.6" customHeight="1" x14ac:dyDescent="0.25">
      <c r="A259" s="48"/>
      <c r="B259" s="277" t="s">
        <v>26</v>
      </c>
      <c r="C259" s="10">
        <v>770</v>
      </c>
      <c r="D259" s="9">
        <v>34</v>
      </c>
      <c r="E259" s="10">
        <v>142</v>
      </c>
      <c r="F259" s="10">
        <v>208</v>
      </c>
      <c r="G259" s="10">
        <v>282</v>
      </c>
      <c r="H259" s="387">
        <v>104</v>
      </c>
      <c r="I259" s="250"/>
      <c r="J259" s="269"/>
      <c r="K259" s="269"/>
      <c r="L259" s="269"/>
      <c r="M259" s="269"/>
      <c r="N259" s="269"/>
      <c r="O259" s="250"/>
      <c r="P259" s="250"/>
      <c r="Q259" s="250"/>
      <c r="R259" s="250"/>
      <c r="S259" s="250"/>
    </row>
    <row r="260" spans="1:19" s="276" customFormat="1" ht="12.6" customHeight="1" x14ac:dyDescent="0.25">
      <c r="A260" s="48"/>
      <c r="B260" s="277" t="s">
        <v>112</v>
      </c>
      <c r="C260" s="10">
        <v>737</v>
      </c>
      <c r="D260" s="9">
        <v>69</v>
      </c>
      <c r="E260" s="10">
        <v>126</v>
      </c>
      <c r="F260" s="10">
        <v>149</v>
      </c>
      <c r="G260" s="10">
        <v>263</v>
      </c>
      <c r="H260" s="387">
        <v>130</v>
      </c>
      <c r="I260" s="250"/>
      <c r="J260" s="269"/>
      <c r="K260" s="269"/>
      <c r="L260" s="269"/>
      <c r="M260" s="269"/>
      <c r="N260" s="269"/>
      <c r="O260" s="250"/>
      <c r="P260" s="250"/>
      <c r="Q260" s="250"/>
      <c r="R260" s="250"/>
      <c r="S260" s="250"/>
    </row>
    <row r="261" spans="1:19" s="276" customFormat="1" ht="12.6" customHeight="1" x14ac:dyDescent="0.25">
      <c r="A261" s="48"/>
      <c r="B261" s="277" t="s">
        <v>113</v>
      </c>
      <c r="C261" s="10">
        <v>785</v>
      </c>
      <c r="D261" s="9">
        <v>39</v>
      </c>
      <c r="E261" s="10">
        <v>119</v>
      </c>
      <c r="F261" s="10">
        <v>209</v>
      </c>
      <c r="G261" s="10">
        <v>291</v>
      </c>
      <c r="H261" s="387">
        <v>127</v>
      </c>
      <c r="I261" s="250"/>
      <c r="J261" s="269"/>
      <c r="K261" s="269"/>
      <c r="L261" s="269"/>
      <c r="M261" s="269"/>
      <c r="N261" s="269"/>
      <c r="O261" s="250"/>
      <c r="P261" s="250"/>
      <c r="Q261" s="250"/>
      <c r="R261" s="250"/>
      <c r="S261" s="250"/>
    </row>
    <row r="262" spans="1:19" s="250" customFormat="1" ht="12.6" customHeight="1" x14ac:dyDescent="0.25">
      <c r="A262" s="446" t="s">
        <v>8</v>
      </c>
      <c r="B262" s="268" t="s">
        <v>24</v>
      </c>
      <c r="C262" s="476">
        <v>1067</v>
      </c>
      <c r="D262" s="477">
        <v>122</v>
      </c>
      <c r="E262" s="476">
        <v>209</v>
      </c>
      <c r="F262" s="476">
        <v>297</v>
      </c>
      <c r="G262" s="476">
        <v>304</v>
      </c>
      <c r="H262" s="478">
        <v>135</v>
      </c>
      <c r="J262" s="269"/>
      <c r="K262" s="269"/>
      <c r="L262" s="269"/>
      <c r="M262" s="269"/>
      <c r="N262" s="269"/>
    </row>
    <row r="263" spans="1:19" s="250" customFormat="1" ht="12.6" customHeight="1" x14ac:dyDescent="0.25">
      <c r="A263" s="451"/>
      <c r="B263" s="271" t="s">
        <v>25</v>
      </c>
      <c r="C263" s="454">
        <v>1445</v>
      </c>
      <c r="D263" s="453">
        <v>146</v>
      </c>
      <c r="E263" s="454">
        <v>362</v>
      </c>
      <c r="F263" s="454">
        <v>418</v>
      </c>
      <c r="G263" s="454">
        <v>380</v>
      </c>
      <c r="H263" s="479">
        <v>139</v>
      </c>
      <c r="J263" s="269"/>
      <c r="K263" s="269"/>
      <c r="L263" s="269"/>
      <c r="M263" s="269"/>
      <c r="N263" s="269"/>
    </row>
    <row r="264" spans="1:19" s="250" customFormat="1" ht="12.6" customHeight="1" x14ac:dyDescent="0.25">
      <c r="A264" s="451"/>
      <c r="B264" s="271" t="s">
        <v>26</v>
      </c>
      <c r="C264" s="454">
        <v>1220</v>
      </c>
      <c r="D264" s="453">
        <v>134</v>
      </c>
      <c r="E264" s="454">
        <v>168</v>
      </c>
      <c r="F264" s="454">
        <v>353</v>
      </c>
      <c r="G264" s="454">
        <v>397</v>
      </c>
      <c r="H264" s="479">
        <v>168</v>
      </c>
      <c r="J264" s="269"/>
      <c r="K264" s="269"/>
      <c r="L264" s="269"/>
      <c r="M264" s="269"/>
      <c r="N264" s="269"/>
    </row>
    <row r="265" spans="1:19" s="250" customFormat="1" ht="12.6" customHeight="1" x14ac:dyDescent="0.25">
      <c r="A265" s="451"/>
      <c r="B265" s="271" t="s">
        <v>112</v>
      </c>
      <c r="C265" s="454">
        <v>1069</v>
      </c>
      <c r="D265" s="453">
        <v>26</v>
      </c>
      <c r="E265" s="454">
        <v>201</v>
      </c>
      <c r="F265" s="454">
        <v>248</v>
      </c>
      <c r="G265" s="454">
        <v>420</v>
      </c>
      <c r="H265" s="479">
        <v>174</v>
      </c>
      <c r="J265" s="269"/>
      <c r="K265" s="269"/>
      <c r="L265" s="269"/>
      <c r="M265" s="269"/>
      <c r="N265" s="269"/>
    </row>
    <row r="266" spans="1:19" s="250" customFormat="1" ht="12.6" customHeight="1" x14ac:dyDescent="0.25">
      <c r="A266" s="451"/>
      <c r="B266" s="271" t="s">
        <v>113</v>
      </c>
      <c r="C266" s="454">
        <v>1025</v>
      </c>
      <c r="D266" s="453">
        <v>29</v>
      </c>
      <c r="E266" s="454">
        <v>140</v>
      </c>
      <c r="F266" s="454">
        <v>241</v>
      </c>
      <c r="G266" s="454">
        <v>396</v>
      </c>
      <c r="H266" s="479">
        <v>219</v>
      </c>
      <c r="J266" s="269"/>
      <c r="K266" s="269"/>
      <c r="L266" s="269"/>
      <c r="M266" s="269"/>
      <c r="N266" s="269"/>
    </row>
    <row r="267" spans="1:19" s="276" customFormat="1" ht="12.6" customHeight="1" x14ac:dyDescent="0.25">
      <c r="A267" s="45" t="s">
        <v>72</v>
      </c>
      <c r="B267" s="272" t="s">
        <v>24</v>
      </c>
      <c r="C267" s="8">
        <v>261</v>
      </c>
      <c r="D267" s="7">
        <v>13</v>
      </c>
      <c r="E267" s="8">
        <v>53</v>
      </c>
      <c r="F267" s="8">
        <v>66</v>
      </c>
      <c r="G267" s="8">
        <v>88</v>
      </c>
      <c r="H267" s="386">
        <v>41</v>
      </c>
      <c r="I267" s="250"/>
      <c r="J267" s="269"/>
      <c r="K267" s="269"/>
      <c r="L267" s="269"/>
      <c r="M267" s="269"/>
      <c r="N267" s="269"/>
      <c r="O267" s="250"/>
      <c r="P267" s="250"/>
      <c r="Q267" s="250"/>
      <c r="R267" s="250"/>
      <c r="S267" s="250"/>
    </row>
    <row r="268" spans="1:19" s="276" customFormat="1" ht="12.6" customHeight="1" x14ac:dyDescent="0.25">
      <c r="A268" s="48"/>
      <c r="B268" s="277" t="s">
        <v>25</v>
      </c>
      <c r="C268" s="10">
        <v>370</v>
      </c>
      <c r="D268" s="9">
        <v>29</v>
      </c>
      <c r="E268" s="10">
        <v>111</v>
      </c>
      <c r="F268" s="10">
        <v>91</v>
      </c>
      <c r="G268" s="10">
        <v>96</v>
      </c>
      <c r="H268" s="387">
        <v>43</v>
      </c>
      <c r="I268" s="250"/>
      <c r="J268" s="269"/>
      <c r="K268" s="269"/>
      <c r="L268" s="269"/>
      <c r="M268" s="269"/>
      <c r="N268" s="269"/>
      <c r="O268" s="250"/>
      <c r="P268" s="250"/>
      <c r="Q268" s="250"/>
      <c r="R268" s="250"/>
      <c r="S268" s="250"/>
    </row>
    <row r="269" spans="1:19" s="276" customFormat="1" ht="12.6" customHeight="1" x14ac:dyDescent="0.25">
      <c r="A269" s="48"/>
      <c r="B269" s="277" t="s">
        <v>26</v>
      </c>
      <c r="C269" s="10">
        <v>272</v>
      </c>
      <c r="D269" s="9">
        <v>7</v>
      </c>
      <c r="E269" s="10">
        <v>41</v>
      </c>
      <c r="F269" s="10">
        <v>87</v>
      </c>
      <c r="G269" s="10">
        <v>92</v>
      </c>
      <c r="H269" s="387">
        <v>45</v>
      </c>
      <c r="I269" s="250"/>
      <c r="J269" s="269"/>
      <c r="K269" s="269"/>
      <c r="L269" s="269"/>
      <c r="M269" s="269"/>
      <c r="N269" s="269"/>
      <c r="O269" s="250"/>
      <c r="P269" s="250"/>
      <c r="Q269" s="250"/>
      <c r="R269" s="250"/>
      <c r="S269" s="250"/>
    </row>
    <row r="270" spans="1:19" s="276" customFormat="1" ht="12.6" customHeight="1" x14ac:dyDescent="0.25">
      <c r="A270" s="48"/>
      <c r="B270" s="277" t="s">
        <v>112</v>
      </c>
      <c r="C270" s="10">
        <v>316</v>
      </c>
      <c r="D270" s="9">
        <v>15</v>
      </c>
      <c r="E270" s="10">
        <v>101</v>
      </c>
      <c r="F270" s="10">
        <v>51</v>
      </c>
      <c r="G270" s="10">
        <v>94</v>
      </c>
      <c r="H270" s="387">
        <v>55</v>
      </c>
      <c r="I270" s="250"/>
      <c r="J270" s="269"/>
      <c r="K270" s="269"/>
      <c r="L270" s="269"/>
      <c r="M270" s="269"/>
      <c r="N270" s="269"/>
      <c r="O270" s="250"/>
      <c r="P270" s="250"/>
      <c r="Q270" s="250"/>
      <c r="R270" s="250"/>
      <c r="S270" s="250"/>
    </row>
    <row r="271" spans="1:19" s="276" customFormat="1" ht="12.6" customHeight="1" x14ac:dyDescent="0.25">
      <c r="A271" s="48"/>
      <c r="B271" s="277" t="s">
        <v>113</v>
      </c>
      <c r="C271" s="10">
        <v>305</v>
      </c>
      <c r="D271" s="9">
        <v>14</v>
      </c>
      <c r="E271" s="10">
        <v>102</v>
      </c>
      <c r="F271" s="10">
        <v>36</v>
      </c>
      <c r="G271" s="10">
        <v>92</v>
      </c>
      <c r="H271" s="387">
        <v>61</v>
      </c>
      <c r="I271" s="250"/>
      <c r="J271" s="269"/>
      <c r="K271" s="269"/>
      <c r="L271" s="269"/>
      <c r="M271" s="269"/>
      <c r="N271" s="269"/>
      <c r="O271" s="250"/>
      <c r="P271" s="250"/>
      <c r="Q271" s="250"/>
      <c r="R271" s="250"/>
      <c r="S271" s="250"/>
    </row>
    <row r="272" spans="1:19" s="276" customFormat="1" ht="12.6" customHeight="1" x14ac:dyDescent="0.25">
      <c r="A272" s="45" t="s">
        <v>73</v>
      </c>
      <c r="B272" s="272" t="s">
        <v>24</v>
      </c>
      <c r="C272" s="8">
        <v>29</v>
      </c>
      <c r="D272" s="7">
        <v>7</v>
      </c>
      <c r="E272" s="8">
        <v>2</v>
      </c>
      <c r="F272" s="8">
        <v>7</v>
      </c>
      <c r="G272" s="8">
        <v>12</v>
      </c>
      <c r="H272" s="386">
        <v>1</v>
      </c>
      <c r="I272" s="250"/>
      <c r="J272" s="269"/>
      <c r="K272" s="269"/>
      <c r="L272" s="269"/>
      <c r="M272" s="269"/>
      <c r="N272" s="269"/>
      <c r="O272" s="250"/>
      <c r="P272" s="250"/>
      <c r="Q272" s="250"/>
      <c r="R272" s="250"/>
      <c r="S272" s="250"/>
    </row>
    <row r="273" spans="1:19" s="276" customFormat="1" ht="12.6" customHeight="1" x14ac:dyDescent="0.25">
      <c r="A273" s="48"/>
      <c r="B273" s="277" t="s">
        <v>25</v>
      </c>
      <c r="C273" s="10">
        <v>50</v>
      </c>
      <c r="D273" s="9">
        <v>0</v>
      </c>
      <c r="E273" s="10">
        <v>0</v>
      </c>
      <c r="F273" s="10">
        <v>29</v>
      </c>
      <c r="G273" s="10">
        <v>20</v>
      </c>
      <c r="H273" s="387">
        <v>1</v>
      </c>
      <c r="I273" s="250"/>
      <c r="J273" s="269"/>
      <c r="K273" s="269"/>
      <c r="L273" s="269"/>
      <c r="M273" s="269"/>
      <c r="N273" s="269"/>
      <c r="O273" s="250"/>
      <c r="P273" s="250"/>
      <c r="Q273" s="250"/>
      <c r="R273" s="250"/>
      <c r="S273" s="250"/>
    </row>
    <row r="274" spans="1:19" s="276" customFormat="1" ht="12.6" customHeight="1" x14ac:dyDescent="0.25">
      <c r="A274" s="48"/>
      <c r="B274" s="277" t="s">
        <v>26</v>
      </c>
      <c r="C274" s="10">
        <v>30</v>
      </c>
      <c r="D274" s="9">
        <v>1</v>
      </c>
      <c r="E274" s="10">
        <v>2</v>
      </c>
      <c r="F274" s="10">
        <v>11</v>
      </c>
      <c r="G274" s="10">
        <v>11</v>
      </c>
      <c r="H274" s="387">
        <v>5</v>
      </c>
      <c r="I274" s="250"/>
      <c r="J274" s="269"/>
      <c r="K274" s="269"/>
      <c r="L274" s="269"/>
      <c r="M274" s="269"/>
      <c r="N274" s="269"/>
      <c r="O274" s="250"/>
      <c r="P274" s="250"/>
      <c r="Q274" s="250"/>
      <c r="R274" s="250"/>
      <c r="S274" s="250"/>
    </row>
    <row r="275" spans="1:19" s="276" customFormat="1" ht="12.6" customHeight="1" x14ac:dyDescent="0.25">
      <c r="A275" s="48"/>
      <c r="B275" s="277" t="s">
        <v>112</v>
      </c>
      <c r="C275" s="10">
        <v>37</v>
      </c>
      <c r="D275" s="9">
        <v>0</v>
      </c>
      <c r="E275" s="10">
        <v>2</v>
      </c>
      <c r="F275" s="10">
        <v>13</v>
      </c>
      <c r="G275" s="10">
        <v>16</v>
      </c>
      <c r="H275" s="387">
        <v>6</v>
      </c>
      <c r="I275" s="250"/>
      <c r="J275" s="269"/>
      <c r="K275" s="269"/>
      <c r="L275" s="269"/>
      <c r="M275" s="269"/>
      <c r="N275" s="269"/>
      <c r="O275" s="250"/>
      <c r="P275" s="250"/>
      <c r="Q275" s="250"/>
      <c r="R275" s="250"/>
      <c r="S275" s="250"/>
    </row>
    <row r="276" spans="1:19" s="276" customFormat="1" ht="12.6" customHeight="1" x14ac:dyDescent="0.25">
      <c r="A276" s="48"/>
      <c r="B276" s="277" t="s">
        <v>113</v>
      </c>
      <c r="C276" s="10">
        <v>49</v>
      </c>
      <c r="D276" s="9">
        <v>0</v>
      </c>
      <c r="E276" s="10">
        <v>0</v>
      </c>
      <c r="F276" s="10">
        <v>13</v>
      </c>
      <c r="G276" s="10">
        <v>26</v>
      </c>
      <c r="H276" s="387">
        <v>10</v>
      </c>
      <c r="I276" s="250"/>
      <c r="J276" s="269"/>
      <c r="K276" s="269"/>
      <c r="L276" s="269"/>
      <c r="M276" s="269"/>
      <c r="N276" s="269"/>
      <c r="O276" s="250"/>
      <c r="P276" s="250"/>
      <c r="Q276" s="250"/>
      <c r="R276" s="250"/>
      <c r="S276" s="250"/>
    </row>
    <row r="277" spans="1:19" s="276" customFormat="1" ht="12.6" customHeight="1" x14ac:dyDescent="0.25">
      <c r="A277" s="45" t="s">
        <v>74</v>
      </c>
      <c r="B277" s="272" t="s">
        <v>24</v>
      </c>
      <c r="C277" s="8">
        <v>88</v>
      </c>
      <c r="D277" s="7">
        <v>24</v>
      </c>
      <c r="E277" s="8">
        <v>16</v>
      </c>
      <c r="F277" s="8">
        <v>12</v>
      </c>
      <c r="G277" s="8">
        <v>23</v>
      </c>
      <c r="H277" s="386">
        <v>13</v>
      </c>
      <c r="I277" s="250"/>
      <c r="J277" s="269"/>
      <c r="K277" s="269"/>
      <c r="L277" s="269"/>
      <c r="M277" s="269"/>
      <c r="N277" s="269"/>
      <c r="O277" s="250"/>
      <c r="P277" s="250"/>
      <c r="Q277" s="250"/>
      <c r="R277" s="250"/>
      <c r="S277" s="250"/>
    </row>
    <row r="278" spans="1:19" s="276" customFormat="1" ht="12.6" customHeight="1" x14ac:dyDescent="0.25">
      <c r="A278" s="48"/>
      <c r="B278" s="277" t="s">
        <v>25</v>
      </c>
      <c r="C278" s="10">
        <v>100</v>
      </c>
      <c r="D278" s="9">
        <v>4</v>
      </c>
      <c r="E278" s="10">
        <v>4</v>
      </c>
      <c r="F278" s="10">
        <v>51</v>
      </c>
      <c r="G278" s="10">
        <v>23</v>
      </c>
      <c r="H278" s="387">
        <v>18</v>
      </c>
      <c r="I278" s="250"/>
      <c r="J278" s="269"/>
      <c r="K278" s="269"/>
      <c r="L278" s="269"/>
      <c r="M278" s="269"/>
      <c r="N278" s="269"/>
      <c r="O278" s="250"/>
      <c r="P278" s="250"/>
      <c r="Q278" s="250"/>
      <c r="R278" s="250"/>
      <c r="S278" s="250"/>
    </row>
    <row r="279" spans="1:19" s="276" customFormat="1" ht="12.6" customHeight="1" x14ac:dyDescent="0.25">
      <c r="A279" s="48"/>
      <c r="B279" s="277" t="s">
        <v>26</v>
      </c>
      <c r="C279" s="10">
        <v>88</v>
      </c>
      <c r="D279" s="9">
        <v>2</v>
      </c>
      <c r="E279" s="10">
        <v>11</v>
      </c>
      <c r="F279" s="10">
        <v>21</v>
      </c>
      <c r="G279" s="10">
        <v>30</v>
      </c>
      <c r="H279" s="387">
        <v>24</v>
      </c>
      <c r="I279" s="250"/>
      <c r="J279" s="269"/>
      <c r="K279" s="269"/>
      <c r="L279" s="269"/>
      <c r="M279" s="269"/>
      <c r="N279" s="269"/>
      <c r="O279" s="250"/>
      <c r="P279" s="250"/>
      <c r="Q279" s="250"/>
      <c r="R279" s="250"/>
      <c r="S279" s="250"/>
    </row>
    <row r="280" spans="1:19" s="276" customFormat="1" ht="12.6" customHeight="1" x14ac:dyDescent="0.25">
      <c r="A280" s="48"/>
      <c r="B280" s="277" t="s">
        <v>112</v>
      </c>
      <c r="C280" s="10">
        <v>59</v>
      </c>
      <c r="D280" s="9">
        <v>0</v>
      </c>
      <c r="E280" s="10">
        <v>2</v>
      </c>
      <c r="F280" s="10">
        <v>13</v>
      </c>
      <c r="G280" s="10">
        <v>27</v>
      </c>
      <c r="H280" s="387">
        <v>17</v>
      </c>
      <c r="I280" s="250"/>
      <c r="J280" s="269"/>
      <c r="K280" s="269"/>
      <c r="L280" s="269"/>
      <c r="M280" s="269"/>
      <c r="N280" s="269"/>
      <c r="O280" s="250"/>
      <c r="P280" s="250"/>
      <c r="Q280" s="250"/>
      <c r="R280" s="250"/>
      <c r="S280" s="250"/>
    </row>
    <row r="281" spans="1:19" s="276" customFormat="1" ht="12.6" customHeight="1" x14ac:dyDescent="0.25">
      <c r="A281" s="48"/>
      <c r="B281" s="277" t="s">
        <v>113</v>
      </c>
      <c r="C281" s="10">
        <v>62</v>
      </c>
      <c r="D281" s="9">
        <v>0</v>
      </c>
      <c r="E281" s="10">
        <v>1</v>
      </c>
      <c r="F281" s="10">
        <v>24</v>
      </c>
      <c r="G281" s="10">
        <v>24</v>
      </c>
      <c r="H281" s="387">
        <v>13</v>
      </c>
      <c r="I281" s="250"/>
      <c r="J281" s="269"/>
      <c r="K281" s="269"/>
      <c r="L281" s="269"/>
      <c r="M281" s="269"/>
      <c r="N281" s="269"/>
      <c r="O281" s="250"/>
      <c r="P281" s="250"/>
      <c r="Q281" s="250"/>
      <c r="R281" s="250"/>
      <c r="S281" s="250"/>
    </row>
    <row r="282" spans="1:19" s="276" customFormat="1" ht="12.6" customHeight="1" x14ac:dyDescent="0.25">
      <c r="A282" s="45" t="s">
        <v>75</v>
      </c>
      <c r="B282" s="272" t="s">
        <v>24</v>
      </c>
      <c r="C282" s="8">
        <v>52</v>
      </c>
      <c r="D282" s="7">
        <v>1</v>
      </c>
      <c r="E282" s="8">
        <v>2</v>
      </c>
      <c r="F282" s="8">
        <v>10</v>
      </c>
      <c r="G282" s="8">
        <v>24</v>
      </c>
      <c r="H282" s="386">
        <v>15</v>
      </c>
      <c r="I282" s="250"/>
      <c r="J282" s="269"/>
      <c r="K282" s="269"/>
      <c r="L282" s="269"/>
      <c r="M282" s="269"/>
      <c r="N282" s="269"/>
      <c r="O282" s="250"/>
      <c r="P282" s="250"/>
      <c r="Q282" s="250"/>
      <c r="R282" s="250"/>
      <c r="S282" s="250"/>
    </row>
    <row r="283" spans="1:19" s="276" customFormat="1" ht="12.6" customHeight="1" x14ac:dyDescent="0.25">
      <c r="A283" s="48"/>
      <c r="B283" s="277" t="s">
        <v>25</v>
      </c>
      <c r="C283" s="10">
        <v>90</v>
      </c>
      <c r="D283" s="9">
        <v>0</v>
      </c>
      <c r="E283" s="10">
        <v>8</v>
      </c>
      <c r="F283" s="10">
        <v>30</v>
      </c>
      <c r="G283" s="10">
        <v>38</v>
      </c>
      <c r="H283" s="387">
        <v>14</v>
      </c>
      <c r="I283" s="250"/>
      <c r="J283" s="269"/>
      <c r="K283" s="269"/>
      <c r="L283" s="269"/>
      <c r="M283" s="269"/>
      <c r="N283" s="269"/>
      <c r="O283" s="250"/>
      <c r="P283" s="250"/>
      <c r="Q283" s="250"/>
      <c r="R283" s="250"/>
      <c r="S283" s="250"/>
    </row>
    <row r="284" spans="1:19" s="276" customFormat="1" ht="12.6" customHeight="1" x14ac:dyDescent="0.25">
      <c r="A284" s="48"/>
      <c r="B284" s="277" t="s">
        <v>26</v>
      </c>
      <c r="C284" s="10">
        <v>59</v>
      </c>
      <c r="D284" s="9">
        <v>0</v>
      </c>
      <c r="E284" s="10">
        <v>8</v>
      </c>
      <c r="F284" s="10">
        <v>7</v>
      </c>
      <c r="G284" s="10">
        <v>28</v>
      </c>
      <c r="H284" s="387">
        <v>16</v>
      </c>
      <c r="I284" s="250"/>
      <c r="J284" s="269"/>
      <c r="K284" s="269"/>
      <c r="L284" s="269"/>
      <c r="M284" s="269"/>
      <c r="N284" s="269"/>
      <c r="O284" s="250"/>
      <c r="P284" s="250"/>
      <c r="Q284" s="250"/>
      <c r="R284" s="250"/>
      <c r="S284" s="250"/>
    </row>
    <row r="285" spans="1:19" s="276" customFormat="1" ht="12.6" customHeight="1" x14ac:dyDescent="0.25">
      <c r="A285" s="48"/>
      <c r="B285" s="277" t="s">
        <v>112</v>
      </c>
      <c r="C285" s="10">
        <v>97</v>
      </c>
      <c r="D285" s="9">
        <v>0</v>
      </c>
      <c r="E285" s="10">
        <v>20</v>
      </c>
      <c r="F285" s="10">
        <v>13</v>
      </c>
      <c r="G285" s="10">
        <v>39</v>
      </c>
      <c r="H285" s="387">
        <v>25</v>
      </c>
      <c r="I285" s="250"/>
      <c r="J285" s="269"/>
      <c r="K285" s="269"/>
      <c r="L285" s="269"/>
      <c r="M285" s="269"/>
      <c r="N285" s="269"/>
      <c r="O285" s="250"/>
      <c r="P285" s="250"/>
      <c r="Q285" s="250"/>
      <c r="R285" s="250"/>
      <c r="S285" s="250"/>
    </row>
    <row r="286" spans="1:19" s="276" customFormat="1" ht="12.6" customHeight="1" x14ac:dyDescent="0.25">
      <c r="A286" s="48"/>
      <c r="B286" s="277" t="s">
        <v>113</v>
      </c>
      <c r="C286" s="10">
        <v>68</v>
      </c>
      <c r="D286" s="9">
        <v>0</v>
      </c>
      <c r="E286" s="10">
        <v>0</v>
      </c>
      <c r="F286" s="10">
        <v>14</v>
      </c>
      <c r="G286" s="10">
        <v>24</v>
      </c>
      <c r="H286" s="387">
        <v>30</v>
      </c>
      <c r="I286" s="250"/>
      <c r="J286" s="269"/>
      <c r="K286" s="269"/>
      <c r="L286" s="269"/>
      <c r="M286" s="269"/>
      <c r="N286" s="269"/>
      <c r="O286" s="250"/>
      <c r="P286" s="250"/>
      <c r="Q286" s="250"/>
      <c r="R286" s="250"/>
      <c r="S286" s="250"/>
    </row>
    <row r="287" spans="1:19" s="276" customFormat="1" ht="12.6" customHeight="1" x14ac:dyDescent="0.25">
      <c r="A287" s="45" t="s">
        <v>76</v>
      </c>
      <c r="B287" s="272" t="s">
        <v>24</v>
      </c>
      <c r="C287" s="8">
        <v>70</v>
      </c>
      <c r="D287" s="7">
        <v>0</v>
      </c>
      <c r="E287" s="8">
        <v>16</v>
      </c>
      <c r="F287" s="8">
        <v>32</v>
      </c>
      <c r="G287" s="8">
        <v>20</v>
      </c>
      <c r="H287" s="386">
        <v>2</v>
      </c>
      <c r="I287" s="250"/>
      <c r="J287" s="269"/>
      <c r="K287" s="269"/>
      <c r="L287" s="269"/>
      <c r="M287" s="269"/>
      <c r="N287" s="269"/>
      <c r="O287" s="250"/>
      <c r="P287" s="250"/>
      <c r="Q287" s="250"/>
      <c r="R287" s="250"/>
      <c r="S287" s="250"/>
    </row>
    <row r="288" spans="1:19" s="276" customFormat="1" ht="12.6" customHeight="1" x14ac:dyDescent="0.25">
      <c r="A288" s="48"/>
      <c r="B288" s="277" t="s">
        <v>25</v>
      </c>
      <c r="C288" s="10">
        <v>34</v>
      </c>
      <c r="D288" s="9">
        <v>1</v>
      </c>
      <c r="E288" s="10">
        <v>5</v>
      </c>
      <c r="F288" s="10">
        <v>4</v>
      </c>
      <c r="G288" s="10">
        <v>21</v>
      </c>
      <c r="H288" s="387">
        <v>3</v>
      </c>
      <c r="I288" s="250"/>
      <c r="J288" s="269"/>
      <c r="K288" s="269"/>
      <c r="L288" s="269"/>
      <c r="M288" s="269"/>
      <c r="N288" s="269"/>
      <c r="O288" s="250"/>
      <c r="P288" s="250"/>
      <c r="Q288" s="250"/>
      <c r="R288" s="250"/>
      <c r="S288" s="250"/>
    </row>
    <row r="289" spans="1:19" s="276" customFormat="1" ht="12.6" customHeight="1" x14ac:dyDescent="0.25">
      <c r="A289" s="48"/>
      <c r="B289" s="277" t="s">
        <v>26</v>
      </c>
      <c r="C289" s="10">
        <v>47</v>
      </c>
      <c r="D289" s="9">
        <v>2</v>
      </c>
      <c r="E289" s="10">
        <v>9</v>
      </c>
      <c r="F289" s="10">
        <v>12</v>
      </c>
      <c r="G289" s="10">
        <v>20</v>
      </c>
      <c r="H289" s="387">
        <v>4</v>
      </c>
      <c r="I289" s="250"/>
      <c r="J289" s="269"/>
      <c r="K289" s="269"/>
      <c r="L289" s="269"/>
      <c r="M289" s="269"/>
      <c r="N289" s="269"/>
      <c r="O289" s="250"/>
      <c r="P289" s="250"/>
      <c r="Q289" s="250"/>
      <c r="R289" s="250"/>
      <c r="S289" s="250"/>
    </row>
    <row r="290" spans="1:19" s="276" customFormat="1" ht="12.6" customHeight="1" x14ac:dyDescent="0.25">
      <c r="A290" s="48"/>
      <c r="B290" s="277" t="s">
        <v>112</v>
      </c>
      <c r="C290" s="10">
        <v>46</v>
      </c>
      <c r="D290" s="9">
        <v>0</v>
      </c>
      <c r="E290" s="10">
        <v>7</v>
      </c>
      <c r="F290" s="10">
        <v>11</v>
      </c>
      <c r="G290" s="10">
        <v>22</v>
      </c>
      <c r="H290" s="387">
        <v>6</v>
      </c>
      <c r="I290" s="250"/>
      <c r="J290" s="269"/>
      <c r="K290" s="269"/>
      <c r="L290" s="269"/>
      <c r="M290" s="269"/>
      <c r="N290" s="269"/>
      <c r="O290" s="250"/>
      <c r="P290" s="250"/>
      <c r="Q290" s="250"/>
      <c r="R290" s="250"/>
      <c r="S290" s="250"/>
    </row>
    <row r="291" spans="1:19" s="276" customFormat="1" ht="12.6" customHeight="1" x14ac:dyDescent="0.25">
      <c r="A291" s="48"/>
      <c r="B291" s="277" t="s">
        <v>113</v>
      </c>
      <c r="C291" s="10">
        <v>44</v>
      </c>
      <c r="D291" s="9">
        <v>0</v>
      </c>
      <c r="E291" s="10">
        <v>8</v>
      </c>
      <c r="F291" s="10">
        <v>14</v>
      </c>
      <c r="G291" s="10">
        <v>18</v>
      </c>
      <c r="H291" s="387">
        <v>4</v>
      </c>
      <c r="I291" s="250"/>
      <c r="J291" s="269"/>
      <c r="K291" s="269"/>
      <c r="L291" s="269"/>
      <c r="M291" s="269"/>
      <c r="N291" s="269"/>
      <c r="O291" s="250"/>
      <c r="P291" s="250"/>
      <c r="Q291" s="250"/>
      <c r="R291" s="250"/>
      <c r="S291" s="250"/>
    </row>
    <row r="292" spans="1:19" s="276" customFormat="1" ht="12.6" customHeight="1" x14ac:dyDescent="0.25">
      <c r="A292" s="45" t="s">
        <v>77</v>
      </c>
      <c r="B292" s="272" t="s">
        <v>24</v>
      </c>
      <c r="C292" s="8">
        <v>72</v>
      </c>
      <c r="D292" s="7">
        <v>4</v>
      </c>
      <c r="E292" s="8">
        <v>13</v>
      </c>
      <c r="F292" s="8">
        <v>16</v>
      </c>
      <c r="G292" s="8">
        <v>24</v>
      </c>
      <c r="H292" s="386">
        <v>15</v>
      </c>
      <c r="I292" s="250"/>
      <c r="J292" s="269"/>
      <c r="K292" s="269"/>
      <c r="L292" s="269"/>
      <c r="M292" s="269"/>
      <c r="N292" s="269"/>
      <c r="O292" s="250"/>
      <c r="P292" s="250"/>
      <c r="Q292" s="250"/>
      <c r="R292" s="250"/>
      <c r="S292" s="250"/>
    </row>
    <row r="293" spans="1:19" s="276" customFormat="1" ht="12.6" customHeight="1" x14ac:dyDescent="0.25">
      <c r="A293" s="48"/>
      <c r="B293" s="277" t="s">
        <v>25</v>
      </c>
      <c r="C293" s="10">
        <v>100</v>
      </c>
      <c r="D293" s="9">
        <v>12</v>
      </c>
      <c r="E293" s="10">
        <v>35</v>
      </c>
      <c r="F293" s="10">
        <v>16</v>
      </c>
      <c r="G293" s="10">
        <v>25</v>
      </c>
      <c r="H293" s="387">
        <v>12</v>
      </c>
      <c r="I293" s="250"/>
      <c r="J293" s="269"/>
      <c r="K293" s="269"/>
      <c r="L293" s="269"/>
      <c r="M293" s="269"/>
      <c r="N293" s="269"/>
      <c r="O293" s="250"/>
      <c r="P293" s="250"/>
      <c r="Q293" s="250"/>
      <c r="R293" s="250"/>
      <c r="S293" s="250"/>
    </row>
    <row r="294" spans="1:19" s="276" customFormat="1" ht="12.6" customHeight="1" x14ac:dyDescent="0.25">
      <c r="A294" s="48"/>
      <c r="B294" s="277" t="s">
        <v>26</v>
      </c>
      <c r="C294" s="10">
        <v>68</v>
      </c>
      <c r="D294" s="9">
        <v>0</v>
      </c>
      <c r="E294" s="10">
        <v>1</v>
      </c>
      <c r="F294" s="10">
        <v>27</v>
      </c>
      <c r="G294" s="10">
        <v>31</v>
      </c>
      <c r="H294" s="387">
        <v>9</v>
      </c>
      <c r="I294" s="250"/>
      <c r="J294" s="269"/>
      <c r="K294" s="269"/>
      <c r="L294" s="269"/>
      <c r="M294" s="269"/>
      <c r="N294" s="269"/>
      <c r="O294" s="250"/>
      <c r="P294" s="250"/>
      <c r="Q294" s="250"/>
      <c r="R294" s="250"/>
      <c r="S294" s="250"/>
    </row>
    <row r="295" spans="1:19" s="276" customFormat="1" ht="12.6" customHeight="1" x14ac:dyDescent="0.25">
      <c r="A295" s="48"/>
      <c r="B295" s="277" t="s">
        <v>112</v>
      </c>
      <c r="C295" s="10">
        <v>65</v>
      </c>
      <c r="D295" s="9">
        <v>0</v>
      </c>
      <c r="E295" s="10">
        <v>3</v>
      </c>
      <c r="F295" s="10">
        <v>24</v>
      </c>
      <c r="G295" s="10">
        <v>29</v>
      </c>
      <c r="H295" s="387">
        <v>9</v>
      </c>
      <c r="I295" s="250"/>
      <c r="J295" s="269"/>
      <c r="K295" s="269"/>
      <c r="L295" s="269"/>
      <c r="M295" s="269"/>
      <c r="N295" s="269"/>
      <c r="O295" s="250"/>
      <c r="P295" s="250"/>
      <c r="Q295" s="250"/>
      <c r="R295" s="250"/>
      <c r="S295" s="250"/>
    </row>
    <row r="296" spans="1:19" s="276" customFormat="1" ht="12.6" customHeight="1" x14ac:dyDescent="0.25">
      <c r="A296" s="48"/>
      <c r="B296" s="277" t="s">
        <v>113</v>
      </c>
      <c r="C296" s="10">
        <v>66</v>
      </c>
      <c r="D296" s="9">
        <v>0</v>
      </c>
      <c r="E296" s="10">
        <v>0</v>
      </c>
      <c r="F296" s="10">
        <v>15</v>
      </c>
      <c r="G296" s="10">
        <v>35</v>
      </c>
      <c r="H296" s="387">
        <v>16</v>
      </c>
      <c r="I296" s="250"/>
      <c r="J296" s="269"/>
      <c r="K296" s="269"/>
      <c r="L296" s="269"/>
      <c r="M296" s="269"/>
      <c r="N296" s="269"/>
      <c r="O296" s="250"/>
      <c r="P296" s="250"/>
      <c r="Q296" s="250"/>
      <c r="R296" s="250"/>
      <c r="S296" s="250"/>
    </row>
    <row r="297" spans="1:19" s="276" customFormat="1" ht="12.6" customHeight="1" x14ac:dyDescent="0.25">
      <c r="A297" s="45" t="s">
        <v>78</v>
      </c>
      <c r="B297" s="272" t="s">
        <v>24</v>
      </c>
      <c r="C297" s="8">
        <v>22</v>
      </c>
      <c r="D297" s="7">
        <v>0</v>
      </c>
      <c r="E297" s="8">
        <v>12</v>
      </c>
      <c r="F297" s="8">
        <v>4</v>
      </c>
      <c r="G297" s="8">
        <v>5</v>
      </c>
      <c r="H297" s="386">
        <v>1</v>
      </c>
      <c r="I297" s="250"/>
      <c r="J297" s="269"/>
      <c r="K297" s="269"/>
      <c r="L297" s="269"/>
      <c r="M297" s="269"/>
      <c r="N297" s="269"/>
      <c r="O297" s="250"/>
      <c r="P297" s="250"/>
      <c r="Q297" s="250"/>
      <c r="R297" s="250"/>
      <c r="S297" s="250"/>
    </row>
    <row r="298" spans="1:19" s="276" customFormat="1" ht="12.6" customHeight="1" x14ac:dyDescent="0.25">
      <c r="A298" s="48"/>
      <c r="B298" s="277" t="s">
        <v>25</v>
      </c>
      <c r="C298" s="10">
        <v>17</v>
      </c>
      <c r="D298" s="9">
        <v>0</v>
      </c>
      <c r="E298" s="10">
        <v>0</v>
      </c>
      <c r="F298" s="10">
        <v>4</v>
      </c>
      <c r="G298" s="10">
        <v>11</v>
      </c>
      <c r="H298" s="387">
        <v>2</v>
      </c>
      <c r="I298" s="250"/>
      <c r="J298" s="269"/>
      <c r="K298" s="269"/>
      <c r="L298" s="269"/>
      <c r="M298" s="269"/>
      <c r="N298" s="269"/>
      <c r="O298" s="250"/>
      <c r="P298" s="250"/>
      <c r="Q298" s="250"/>
      <c r="R298" s="250"/>
      <c r="S298" s="250"/>
    </row>
    <row r="299" spans="1:19" s="276" customFormat="1" ht="12.6" customHeight="1" x14ac:dyDescent="0.25">
      <c r="A299" s="48"/>
      <c r="B299" s="277" t="s">
        <v>26</v>
      </c>
      <c r="C299" s="10">
        <v>10</v>
      </c>
      <c r="D299" s="9">
        <v>0</v>
      </c>
      <c r="E299" s="10">
        <v>0</v>
      </c>
      <c r="F299" s="10">
        <v>1</v>
      </c>
      <c r="G299" s="10">
        <v>6</v>
      </c>
      <c r="H299" s="387">
        <v>3</v>
      </c>
      <c r="I299" s="250"/>
      <c r="J299" s="269"/>
      <c r="K299" s="269"/>
      <c r="L299" s="269"/>
      <c r="M299" s="269"/>
      <c r="N299" s="269"/>
      <c r="O299" s="250"/>
      <c r="P299" s="250"/>
      <c r="Q299" s="250"/>
      <c r="R299" s="250"/>
      <c r="S299" s="250"/>
    </row>
    <row r="300" spans="1:19" s="276" customFormat="1" ht="12.6" customHeight="1" x14ac:dyDescent="0.25">
      <c r="A300" s="48"/>
      <c r="B300" s="277" t="s">
        <v>112</v>
      </c>
      <c r="C300" s="10">
        <v>16</v>
      </c>
      <c r="D300" s="9">
        <v>0</v>
      </c>
      <c r="E300" s="10">
        <v>1</v>
      </c>
      <c r="F300" s="10">
        <v>5</v>
      </c>
      <c r="G300" s="10">
        <v>6</v>
      </c>
      <c r="H300" s="387">
        <v>4</v>
      </c>
      <c r="I300" s="250"/>
      <c r="J300" s="269"/>
      <c r="K300" s="269"/>
      <c r="L300" s="269"/>
      <c r="M300" s="269"/>
      <c r="N300" s="269"/>
      <c r="O300" s="250"/>
      <c r="P300" s="250"/>
      <c r="Q300" s="250"/>
      <c r="R300" s="250"/>
      <c r="S300" s="250"/>
    </row>
    <row r="301" spans="1:19" s="276" customFormat="1" ht="12.6" customHeight="1" x14ac:dyDescent="0.25">
      <c r="A301" s="48"/>
      <c r="B301" s="277" t="s">
        <v>113</v>
      </c>
      <c r="C301" s="10">
        <v>20</v>
      </c>
      <c r="D301" s="9">
        <v>0</v>
      </c>
      <c r="E301" s="10">
        <v>0</v>
      </c>
      <c r="F301" s="10">
        <v>5</v>
      </c>
      <c r="G301" s="10">
        <v>12</v>
      </c>
      <c r="H301" s="387">
        <v>3</v>
      </c>
      <c r="I301" s="250"/>
      <c r="J301" s="269"/>
      <c r="K301" s="269"/>
      <c r="L301" s="269"/>
      <c r="M301" s="269"/>
      <c r="N301" s="269"/>
      <c r="O301" s="250"/>
      <c r="P301" s="250"/>
      <c r="Q301" s="250"/>
      <c r="R301" s="250"/>
      <c r="S301" s="250"/>
    </row>
    <row r="302" spans="1:19" s="276" customFormat="1" ht="12.6" customHeight="1" x14ac:dyDescent="0.25">
      <c r="A302" s="45" t="s">
        <v>79</v>
      </c>
      <c r="B302" s="272" t="s">
        <v>24</v>
      </c>
      <c r="C302" s="8">
        <v>10</v>
      </c>
      <c r="D302" s="7">
        <v>0</v>
      </c>
      <c r="E302" s="8">
        <v>0</v>
      </c>
      <c r="F302" s="8">
        <v>3</v>
      </c>
      <c r="G302" s="8">
        <v>6</v>
      </c>
      <c r="H302" s="386">
        <v>1</v>
      </c>
      <c r="I302" s="250"/>
      <c r="J302" s="269"/>
      <c r="K302" s="269"/>
      <c r="L302" s="269"/>
      <c r="M302" s="269"/>
      <c r="N302" s="269"/>
      <c r="O302" s="250"/>
      <c r="P302" s="250"/>
      <c r="Q302" s="250"/>
      <c r="R302" s="250"/>
      <c r="S302" s="250"/>
    </row>
    <row r="303" spans="1:19" s="276" customFormat="1" ht="12.6" customHeight="1" x14ac:dyDescent="0.25">
      <c r="A303" s="48"/>
      <c r="B303" s="277" t="s">
        <v>25</v>
      </c>
      <c r="C303" s="10">
        <v>6</v>
      </c>
      <c r="D303" s="9">
        <v>0</v>
      </c>
      <c r="E303" s="10">
        <v>0</v>
      </c>
      <c r="F303" s="10">
        <v>0</v>
      </c>
      <c r="G303" s="10">
        <v>6</v>
      </c>
      <c r="H303" s="387">
        <v>0</v>
      </c>
      <c r="I303" s="250"/>
      <c r="J303" s="269"/>
      <c r="K303" s="269"/>
      <c r="L303" s="269"/>
      <c r="M303" s="269"/>
      <c r="N303" s="269"/>
      <c r="O303" s="250"/>
      <c r="P303" s="250"/>
      <c r="Q303" s="250"/>
      <c r="R303" s="250"/>
      <c r="S303" s="250"/>
    </row>
    <row r="304" spans="1:19" s="276" customFormat="1" ht="12.6" customHeight="1" x14ac:dyDescent="0.25">
      <c r="A304" s="48"/>
      <c r="B304" s="277" t="s">
        <v>26</v>
      </c>
      <c r="C304" s="10">
        <v>11</v>
      </c>
      <c r="D304" s="9">
        <v>0</v>
      </c>
      <c r="E304" s="10">
        <v>0</v>
      </c>
      <c r="F304" s="10">
        <v>1</v>
      </c>
      <c r="G304" s="10">
        <v>7</v>
      </c>
      <c r="H304" s="387">
        <v>3</v>
      </c>
      <c r="I304" s="250"/>
      <c r="J304" s="269"/>
      <c r="K304" s="269"/>
      <c r="L304" s="269"/>
      <c r="M304" s="269"/>
      <c r="N304" s="269"/>
      <c r="O304" s="250"/>
      <c r="P304" s="250"/>
      <c r="Q304" s="250"/>
      <c r="R304" s="250"/>
      <c r="S304" s="250"/>
    </row>
    <row r="305" spans="1:19" s="276" customFormat="1" ht="12.6" customHeight="1" x14ac:dyDescent="0.25">
      <c r="A305" s="48"/>
      <c r="B305" s="277" t="s">
        <v>112</v>
      </c>
      <c r="C305" s="10">
        <v>3</v>
      </c>
      <c r="D305" s="9">
        <v>0</v>
      </c>
      <c r="E305" s="10">
        <v>0</v>
      </c>
      <c r="F305" s="10">
        <v>1</v>
      </c>
      <c r="G305" s="10">
        <v>1</v>
      </c>
      <c r="H305" s="387">
        <v>1</v>
      </c>
      <c r="I305" s="250"/>
      <c r="J305" s="269"/>
      <c r="K305" s="269"/>
      <c r="L305" s="269"/>
      <c r="M305" s="269"/>
      <c r="N305" s="269"/>
      <c r="O305" s="250"/>
      <c r="P305" s="250"/>
      <c r="Q305" s="250"/>
      <c r="R305" s="250"/>
      <c r="S305" s="250"/>
    </row>
    <row r="306" spans="1:19" s="276" customFormat="1" ht="12.6" customHeight="1" x14ac:dyDescent="0.25">
      <c r="A306" s="48"/>
      <c r="B306" s="277" t="s">
        <v>113</v>
      </c>
      <c r="C306" s="10">
        <v>7</v>
      </c>
      <c r="D306" s="9">
        <v>0</v>
      </c>
      <c r="E306" s="10">
        <v>0</v>
      </c>
      <c r="F306" s="10">
        <v>2</v>
      </c>
      <c r="G306" s="10">
        <v>4</v>
      </c>
      <c r="H306" s="387">
        <v>1</v>
      </c>
      <c r="I306" s="250"/>
      <c r="J306" s="269"/>
      <c r="K306" s="269"/>
      <c r="L306" s="269"/>
      <c r="M306" s="269"/>
      <c r="N306" s="269"/>
      <c r="O306" s="250"/>
      <c r="P306" s="250"/>
      <c r="Q306" s="250"/>
      <c r="R306" s="250"/>
      <c r="S306" s="250"/>
    </row>
    <row r="307" spans="1:19" s="276" customFormat="1" ht="12.6" customHeight="1" x14ac:dyDescent="0.25">
      <c r="A307" s="45" t="s">
        <v>80</v>
      </c>
      <c r="B307" s="272" t="s">
        <v>24</v>
      </c>
      <c r="C307" s="8">
        <v>54</v>
      </c>
      <c r="D307" s="7">
        <v>28</v>
      </c>
      <c r="E307" s="8">
        <v>1</v>
      </c>
      <c r="F307" s="8">
        <v>10</v>
      </c>
      <c r="G307" s="8">
        <v>9</v>
      </c>
      <c r="H307" s="386">
        <v>6</v>
      </c>
      <c r="I307" s="250"/>
      <c r="J307" s="269"/>
      <c r="K307" s="269"/>
      <c r="L307" s="269"/>
      <c r="M307" s="269"/>
      <c r="N307" s="269"/>
      <c r="O307" s="250"/>
      <c r="P307" s="250"/>
      <c r="Q307" s="250"/>
      <c r="R307" s="250"/>
      <c r="S307" s="250"/>
    </row>
    <row r="308" spans="1:19" s="276" customFormat="1" ht="12.6" customHeight="1" x14ac:dyDescent="0.25">
      <c r="A308" s="48"/>
      <c r="B308" s="277" t="s">
        <v>25</v>
      </c>
      <c r="C308" s="10">
        <v>47</v>
      </c>
      <c r="D308" s="9">
        <v>0</v>
      </c>
      <c r="E308" s="10">
        <v>7</v>
      </c>
      <c r="F308" s="10">
        <v>15</v>
      </c>
      <c r="G308" s="10">
        <v>18</v>
      </c>
      <c r="H308" s="387">
        <v>7</v>
      </c>
      <c r="I308" s="250"/>
      <c r="J308" s="269"/>
      <c r="K308" s="269"/>
      <c r="L308" s="269"/>
      <c r="M308" s="269"/>
      <c r="N308" s="269"/>
      <c r="O308" s="250"/>
      <c r="P308" s="250"/>
      <c r="Q308" s="250"/>
      <c r="R308" s="250"/>
      <c r="S308" s="250"/>
    </row>
    <row r="309" spans="1:19" s="276" customFormat="1" ht="12.6" customHeight="1" x14ac:dyDescent="0.25">
      <c r="A309" s="48"/>
      <c r="B309" s="277" t="s">
        <v>26</v>
      </c>
      <c r="C309" s="10">
        <v>85</v>
      </c>
      <c r="D309" s="9">
        <v>44</v>
      </c>
      <c r="E309" s="10">
        <v>0</v>
      </c>
      <c r="F309" s="10">
        <v>14</v>
      </c>
      <c r="G309" s="10">
        <v>22</v>
      </c>
      <c r="H309" s="387">
        <v>5</v>
      </c>
      <c r="I309" s="250"/>
      <c r="J309" s="269"/>
      <c r="K309" s="269"/>
      <c r="L309" s="269"/>
      <c r="M309" s="269"/>
      <c r="N309" s="269"/>
      <c r="O309" s="250"/>
      <c r="P309" s="250"/>
      <c r="Q309" s="250"/>
      <c r="R309" s="250"/>
      <c r="S309" s="250"/>
    </row>
    <row r="310" spans="1:19" s="276" customFormat="1" ht="12.6" customHeight="1" x14ac:dyDescent="0.25">
      <c r="A310" s="48"/>
      <c r="B310" s="277" t="s">
        <v>112</v>
      </c>
      <c r="C310" s="10">
        <v>36</v>
      </c>
      <c r="D310" s="9">
        <v>0</v>
      </c>
      <c r="E310" s="10">
        <v>1</v>
      </c>
      <c r="F310" s="10">
        <v>11</v>
      </c>
      <c r="G310" s="10">
        <v>22</v>
      </c>
      <c r="H310" s="387">
        <v>2</v>
      </c>
      <c r="I310" s="250"/>
      <c r="J310" s="269"/>
      <c r="K310" s="269"/>
      <c r="L310" s="269"/>
      <c r="M310" s="269"/>
      <c r="N310" s="269"/>
      <c r="O310" s="250"/>
      <c r="P310" s="250"/>
      <c r="Q310" s="250"/>
      <c r="R310" s="250"/>
      <c r="S310" s="250"/>
    </row>
    <row r="311" spans="1:19" s="276" customFormat="1" ht="12.6" customHeight="1" x14ac:dyDescent="0.25">
      <c r="A311" s="48"/>
      <c r="B311" s="277" t="s">
        <v>113</v>
      </c>
      <c r="C311" s="10">
        <v>48</v>
      </c>
      <c r="D311" s="9">
        <v>7</v>
      </c>
      <c r="E311" s="10">
        <v>2</v>
      </c>
      <c r="F311" s="10">
        <v>16</v>
      </c>
      <c r="G311" s="10">
        <v>21</v>
      </c>
      <c r="H311" s="387">
        <v>2</v>
      </c>
      <c r="I311" s="250"/>
      <c r="J311" s="269"/>
      <c r="K311" s="269"/>
      <c r="L311" s="269"/>
      <c r="M311" s="269"/>
      <c r="N311" s="269"/>
      <c r="O311" s="250"/>
      <c r="P311" s="250"/>
      <c r="Q311" s="250"/>
      <c r="R311" s="250"/>
      <c r="S311" s="250"/>
    </row>
    <row r="312" spans="1:19" s="276" customFormat="1" ht="12.6" customHeight="1" x14ac:dyDescent="0.25">
      <c r="A312" s="45" t="s">
        <v>81</v>
      </c>
      <c r="B312" s="272" t="s">
        <v>24</v>
      </c>
      <c r="C312" s="8">
        <v>146</v>
      </c>
      <c r="D312" s="7">
        <v>11</v>
      </c>
      <c r="E312" s="8">
        <v>31</v>
      </c>
      <c r="F312" s="8">
        <v>79</v>
      </c>
      <c r="G312" s="8">
        <v>20</v>
      </c>
      <c r="H312" s="386">
        <v>5</v>
      </c>
      <c r="I312" s="250"/>
      <c r="J312" s="269"/>
      <c r="K312" s="269"/>
      <c r="L312" s="269"/>
      <c r="M312" s="269"/>
      <c r="N312" s="269"/>
      <c r="O312" s="250"/>
      <c r="P312" s="250"/>
      <c r="Q312" s="250"/>
      <c r="R312" s="250"/>
      <c r="S312" s="250"/>
    </row>
    <row r="313" spans="1:19" s="276" customFormat="1" ht="12.6" customHeight="1" x14ac:dyDescent="0.25">
      <c r="A313" s="48"/>
      <c r="B313" s="277" t="s">
        <v>25</v>
      </c>
      <c r="C313" s="10">
        <v>205</v>
      </c>
      <c r="D313" s="9">
        <v>12</v>
      </c>
      <c r="E313" s="10">
        <v>55</v>
      </c>
      <c r="F313" s="10">
        <v>101</v>
      </c>
      <c r="G313" s="10">
        <v>31</v>
      </c>
      <c r="H313" s="387">
        <v>6</v>
      </c>
      <c r="I313" s="250"/>
      <c r="J313" s="269"/>
      <c r="K313" s="269"/>
      <c r="L313" s="269"/>
      <c r="M313" s="269"/>
      <c r="N313" s="269"/>
      <c r="O313" s="250"/>
      <c r="P313" s="250"/>
      <c r="Q313" s="250"/>
      <c r="R313" s="250"/>
      <c r="S313" s="250"/>
    </row>
    <row r="314" spans="1:19" s="276" customFormat="1" ht="12.6" customHeight="1" x14ac:dyDescent="0.25">
      <c r="A314" s="48"/>
      <c r="B314" s="277" t="s">
        <v>26</v>
      </c>
      <c r="C314" s="10">
        <v>203</v>
      </c>
      <c r="D314" s="9">
        <v>36</v>
      </c>
      <c r="E314" s="10">
        <v>25</v>
      </c>
      <c r="F314" s="10">
        <v>92</v>
      </c>
      <c r="G314" s="10">
        <v>42</v>
      </c>
      <c r="H314" s="387">
        <v>8</v>
      </c>
      <c r="I314" s="250"/>
      <c r="J314" s="269"/>
      <c r="K314" s="269"/>
      <c r="L314" s="269"/>
      <c r="M314" s="269"/>
      <c r="N314" s="269"/>
      <c r="O314" s="250"/>
      <c r="P314" s="250"/>
      <c r="Q314" s="250"/>
      <c r="R314" s="250"/>
      <c r="S314" s="250"/>
    </row>
    <row r="315" spans="1:19" s="276" customFormat="1" ht="12.6" customHeight="1" x14ac:dyDescent="0.25">
      <c r="A315" s="48"/>
      <c r="B315" s="277" t="s">
        <v>112</v>
      </c>
      <c r="C315" s="10">
        <v>92</v>
      </c>
      <c r="D315" s="9">
        <v>0</v>
      </c>
      <c r="E315" s="10">
        <v>25</v>
      </c>
      <c r="F315" s="10">
        <v>33</v>
      </c>
      <c r="G315" s="10">
        <v>26</v>
      </c>
      <c r="H315" s="387">
        <v>8</v>
      </c>
      <c r="I315" s="250"/>
      <c r="J315" s="269"/>
      <c r="K315" s="269"/>
      <c r="L315" s="269"/>
      <c r="M315" s="269"/>
      <c r="N315" s="269"/>
      <c r="O315" s="250"/>
      <c r="P315" s="250"/>
      <c r="Q315" s="250"/>
      <c r="R315" s="250"/>
      <c r="S315" s="250"/>
    </row>
    <row r="316" spans="1:19" s="276" customFormat="1" ht="12.6" customHeight="1" x14ac:dyDescent="0.25">
      <c r="A316" s="48"/>
      <c r="B316" s="277" t="s">
        <v>113</v>
      </c>
      <c r="C316" s="10">
        <v>138</v>
      </c>
      <c r="D316" s="9">
        <v>3</v>
      </c>
      <c r="E316" s="10">
        <v>11</v>
      </c>
      <c r="F316" s="10">
        <v>61</v>
      </c>
      <c r="G316" s="10">
        <v>40</v>
      </c>
      <c r="H316" s="387">
        <v>23</v>
      </c>
      <c r="I316" s="250"/>
      <c r="J316" s="269"/>
      <c r="K316" s="269"/>
      <c r="L316" s="269"/>
      <c r="M316" s="269"/>
      <c r="N316" s="269"/>
      <c r="O316" s="250"/>
      <c r="P316" s="250"/>
      <c r="Q316" s="250"/>
      <c r="R316" s="250"/>
      <c r="S316" s="250"/>
    </row>
    <row r="317" spans="1:19" s="276" customFormat="1" ht="12.6" customHeight="1" x14ac:dyDescent="0.25">
      <c r="A317" s="45" t="s">
        <v>82</v>
      </c>
      <c r="B317" s="272" t="s">
        <v>24</v>
      </c>
      <c r="C317" s="8">
        <v>153</v>
      </c>
      <c r="D317" s="7">
        <v>24</v>
      </c>
      <c r="E317" s="8">
        <v>41</v>
      </c>
      <c r="F317" s="8">
        <v>30</v>
      </c>
      <c r="G317" s="8">
        <v>42</v>
      </c>
      <c r="H317" s="386">
        <v>16</v>
      </c>
      <c r="I317" s="250"/>
      <c r="J317" s="269"/>
      <c r="K317" s="269"/>
      <c r="L317" s="269"/>
      <c r="M317" s="269"/>
      <c r="N317" s="269"/>
      <c r="O317" s="250"/>
      <c r="P317" s="250"/>
      <c r="Q317" s="250"/>
      <c r="R317" s="250"/>
      <c r="S317" s="250"/>
    </row>
    <row r="318" spans="1:19" s="276" customFormat="1" ht="12.6" customHeight="1" x14ac:dyDescent="0.25">
      <c r="A318" s="48"/>
      <c r="B318" s="277" t="s">
        <v>25</v>
      </c>
      <c r="C318" s="10">
        <v>246</v>
      </c>
      <c r="D318" s="9">
        <v>55</v>
      </c>
      <c r="E318" s="10">
        <v>77</v>
      </c>
      <c r="F318" s="10">
        <v>45</v>
      </c>
      <c r="G318" s="10">
        <v>55</v>
      </c>
      <c r="H318" s="387">
        <v>14</v>
      </c>
      <c r="I318" s="250"/>
      <c r="J318" s="269"/>
      <c r="K318" s="269"/>
      <c r="L318" s="269"/>
      <c r="M318" s="269"/>
      <c r="N318" s="269"/>
      <c r="O318" s="250"/>
      <c r="P318" s="250"/>
      <c r="Q318" s="250"/>
      <c r="R318" s="250"/>
      <c r="S318" s="250"/>
    </row>
    <row r="319" spans="1:19" s="276" customFormat="1" ht="12.6" customHeight="1" x14ac:dyDescent="0.25">
      <c r="A319" s="48"/>
      <c r="B319" s="277" t="s">
        <v>26</v>
      </c>
      <c r="C319" s="10">
        <v>236</v>
      </c>
      <c r="D319" s="9">
        <v>33</v>
      </c>
      <c r="E319" s="10">
        <v>66</v>
      </c>
      <c r="F319" s="10">
        <v>47</v>
      </c>
      <c r="G319" s="10">
        <v>63</v>
      </c>
      <c r="H319" s="387">
        <v>27</v>
      </c>
      <c r="I319" s="250"/>
      <c r="J319" s="269"/>
      <c r="K319" s="269"/>
      <c r="L319" s="269"/>
      <c r="M319" s="269"/>
      <c r="N319" s="269"/>
      <c r="O319" s="250"/>
      <c r="P319" s="250"/>
      <c r="Q319" s="250"/>
      <c r="R319" s="250"/>
      <c r="S319" s="250"/>
    </row>
    <row r="320" spans="1:19" s="276" customFormat="1" ht="12.6" customHeight="1" x14ac:dyDescent="0.25">
      <c r="A320" s="48"/>
      <c r="B320" s="277" t="s">
        <v>112</v>
      </c>
      <c r="C320" s="10">
        <v>180</v>
      </c>
      <c r="D320" s="9">
        <v>7</v>
      </c>
      <c r="E320" s="10">
        <v>37</v>
      </c>
      <c r="F320" s="10">
        <v>54</v>
      </c>
      <c r="G320" s="10">
        <v>58</v>
      </c>
      <c r="H320" s="387">
        <v>24</v>
      </c>
      <c r="I320" s="250"/>
      <c r="J320" s="269"/>
      <c r="K320" s="269"/>
      <c r="L320" s="269"/>
      <c r="M320" s="269"/>
      <c r="N320" s="269"/>
      <c r="O320" s="250"/>
      <c r="P320" s="250"/>
      <c r="Q320" s="250"/>
      <c r="R320" s="250"/>
      <c r="S320" s="250"/>
    </row>
    <row r="321" spans="1:19" s="276" customFormat="1" ht="12.6" customHeight="1" x14ac:dyDescent="0.25">
      <c r="A321" s="48"/>
      <c r="B321" s="277" t="s">
        <v>113</v>
      </c>
      <c r="C321" s="10">
        <v>78</v>
      </c>
      <c r="D321" s="9">
        <v>5</v>
      </c>
      <c r="E321" s="10">
        <v>3</v>
      </c>
      <c r="F321" s="10">
        <v>7</v>
      </c>
      <c r="G321" s="10">
        <v>38</v>
      </c>
      <c r="H321" s="387">
        <v>25</v>
      </c>
      <c r="I321" s="250"/>
      <c r="J321" s="269"/>
      <c r="K321" s="269"/>
      <c r="L321" s="269"/>
      <c r="M321" s="269"/>
      <c r="N321" s="269"/>
      <c r="O321" s="250"/>
      <c r="P321" s="250"/>
      <c r="Q321" s="250"/>
      <c r="R321" s="250"/>
      <c r="S321" s="250"/>
    </row>
    <row r="322" spans="1:19" s="276" customFormat="1" ht="12.6" customHeight="1" x14ac:dyDescent="0.25">
      <c r="A322" s="45" t="s">
        <v>83</v>
      </c>
      <c r="B322" s="272" t="s">
        <v>24</v>
      </c>
      <c r="C322" s="8">
        <v>47</v>
      </c>
      <c r="D322" s="7">
        <v>3</v>
      </c>
      <c r="E322" s="8">
        <v>9</v>
      </c>
      <c r="F322" s="8">
        <v>12</v>
      </c>
      <c r="G322" s="8">
        <v>15</v>
      </c>
      <c r="H322" s="386">
        <v>8</v>
      </c>
      <c r="I322" s="250"/>
      <c r="J322" s="269"/>
      <c r="K322" s="269"/>
      <c r="L322" s="269"/>
      <c r="M322" s="269"/>
      <c r="N322" s="269"/>
      <c r="O322" s="250"/>
      <c r="P322" s="250"/>
      <c r="Q322" s="250"/>
      <c r="R322" s="250"/>
      <c r="S322" s="250"/>
    </row>
    <row r="323" spans="1:19" s="276" customFormat="1" ht="12.6" customHeight="1" x14ac:dyDescent="0.25">
      <c r="A323" s="48"/>
      <c r="B323" s="277" t="s">
        <v>25</v>
      </c>
      <c r="C323" s="10">
        <v>125</v>
      </c>
      <c r="D323" s="9">
        <v>29</v>
      </c>
      <c r="E323" s="10">
        <v>46</v>
      </c>
      <c r="F323" s="10">
        <v>25</v>
      </c>
      <c r="G323" s="10">
        <v>15</v>
      </c>
      <c r="H323" s="387">
        <v>10</v>
      </c>
      <c r="I323" s="250"/>
      <c r="J323" s="269"/>
      <c r="K323" s="269"/>
      <c r="L323" s="269"/>
      <c r="M323" s="269"/>
      <c r="N323" s="269"/>
      <c r="O323" s="250"/>
      <c r="P323" s="250"/>
      <c r="Q323" s="250"/>
      <c r="R323" s="250"/>
      <c r="S323" s="250"/>
    </row>
    <row r="324" spans="1:19" s="276" customFormat="1" ht="12.6" customHeight="1" x14ac:dyDescent="0.25">
      <c r="A324" s="48"/>
      <c r="B324" s="277" t="s">
        <v>26</v>
      </c>
      <c r="C324" s="10">
        <v>63</v>
      </c>
      <c r="D324" s="9">
        <v>5</v>
      </c>
      <c r="E324" s="10">
        <v>3</v>
      </c>
      <c r="F324" s="10">
        <v>21</v>
      </c>
      <c r="G324" s="10">
        <v>24</v>
      </c>
      <c r="H324" s="387">
        <v>10</v>
      </c>
      <c r="I324" s="250"/>
      <c r="J324" s="269"/>
      <c r="K324" s="269"/>
      <c r="L324" s="269"/>
      <c r="M324" s="269"/>
      <c r="N324" s="269"/>
      <c r="O324" s="250"/>
      <c r="P324" s="250"/>
      <c r="Q324" s="250"/>
      <c r="R324" s="250"/>
      <c r="S324" s="250"/>
    </row>
    <row r="325" spans="1:19" s="276" customFormat="1" ht="12.6" customHeight="1" x14ac:dyDescent="0.25">
      <c r="A325" s="48"/>
      <c r="B325" s="277" t="s">
        <v>112</v>
      </c>
      <c r="C325" s="10">
        <v>56</v>
      </c>
      <c r="D325" s="9">
        <v>3</v>
      </c>
      <c r="E325" s="10">
        <v>0</v>
      </c>
      <c r="F325" s="10">
        <v>8</v>
      </c>
      <c r="G325" s="10">
        <v>40</v>
      </c>
      <c r="H325" s="387">
        <v>5</v>
      </c>
      <c r="I325" s="250"/>
      <c r="J325" s="269"/>
      <c r="K325" s="269"/>
      <c r="L325" s="269"/>
      <c r="M325" s="269"/>
      <c r="N325" s="269"/>
      <c r="O325" s="250"/>
      <c r="P325" s="250"/>
      <c r="Q325" s="250"/>
      <c r="R325" s="250"/>
      <c r="S325" s="250"/>
    </row>
    <row r="326" spans="1:19" s="276" customFormat="1" ht="12.6" customHeight="1" x14ac:dyDescent="0.25">
      <c r="A326" s="48"/>
      <c r="B326" s="277" t="s">
        <v>113</v>
      </c>
      <c r="C326" s="10">
        <v>72</v>
      </c>
      <c r="D326" s="9">
        <v>0</v>
      </c>
      <c r="E326" s="10">
        <v>7</v>
      </c>
      <c r="F326" s="10">
        <v>16</v>
      </c>
      <c r="G326" s="10">
        <v>30</v>
      </c>
      <c r="H326" s="387">
        <v>19</v>
      </c>
      <c r="I326" s="250"/>
      <c r="J326" s="269"/>
      <c r="K326" s="269"/>
      <c r="L326" s="269"/>
      <c r="M326" s="269"/>
      <c r="N326" s="269"/>
      <c r="O326" s="250"/>
      <c r="P326" s="250"/>
      <c r="Q326" s="250"/>
      <c r="R326" s="250"/>
      <c r="S326" s="250"/>
    </row>
    <row r="327" spans="1:19" s="276" customFormat="1" ht="12.6" customHeight="1" x14ac:dyDescent="0.25">
      <c r="A327" s="45" t="s">
        <v>84</v>
      </c>
      <c r="B327" s="272" t="s">
        <v>24</v>
      </c>
      <c r="C327" s="8">
        <v>63</v>
      </c>
      <c r="D327" s="7">
        <v>7</v>
      </c>
      <c r="E327" s="8">
        <v>13</v>
      </c>
      <c r="F327" s="8">
        <v>16</v>
      </c>
      <c r="G327" s="8">
        <v>16</v>
      </c>
      <c r="H327" s="386">
        <v>11</v>
      </c>
      <c r="I327" s="250"/>
      <c r="J327" s="269"/>
      <c r="K327" s="269"/>
      <c r="L327" s="269"/>
      <c r="M327" s="269"/>
      <c r="N327" s="269"/>
      <c r="O327" s="250"/>
      <c r="P327" s="250"/>
      <c r="Q327" s="250"/>
      <c r="R327" s="250"/>
      <c r="S327" s="250"/>
    </row>
    <row r="328" spans="1:19" s="276" customFormat="1" ht="12.6" customHeight="1" x14ac:dyDescent="0.25">
      <c r="A328" s="48"/>
      <c r="B328" s="277" t="s">
        <v>25</v>
      </c>
      <c r="C328" s="10">
        <v>55</v>
      </c>
      <c r="D328" s="9">
        <v>4</v>
      </c>
      <c r="E328" s="10">
        <v>14</v>
      </c>
      <c r="F328" s="10">
        <v>7</v>
      </c>
      <c r="G328" s="10">
        <v>21</v>
      </c>
      <c r="H328" s="387">
        <v>9</v>
      </c>
      <c r="I328" s="250"/>
      <c r="J328" s="269"/>
      <c r="K328" s="269"/>
      <c r="L328" s="269"/>
      <c r="M328" s="269"/>
      <c r="N328" s="269"/>
      <c r="O328" s="250"/>
      <c r="P328" s="250"/>
      <c r="Q328" s="250"/>
      <c r="R328" s="250"/>
      <c r="S328" s="250"/>
    </row>
    <row r="329" spans="1:19" s="276" customFormat="1" ht="12.6" customHeight="1" x14ac:dyDescent="0.25">
      <c r="A329" s="48"/>
      <c r="B329" s="277" t="s">
        <v>26</v>
      </c>
      <c r="C329" s="10">
        <v>48</v>
      </c>
      <c r="D329" s="9">
        <v>4</v>
      </c>
      <c r="E329" s="10">
        <v>2</v>
      </c>
      <c r="F329" s="10">
        <v>12</v>
      </c>
      <c r="G329" s="10">
        <v>21</v>
      </c>
      <c r="H329" s="387">
        <v>9</v>
      </c>
      <c r="I329" s="250"/>
      <c r="J329" s="269"/>
      <c r="K329" s="269"/>
      <c r="L329" s="269"/>
      <c r="M329" s="269"/>
      <c r="N329" s="269"/>
      <c r="O329" s="250"/>
      <c r="P329" s="250"/>
      <c r="Q329" s="250"/>
      <c r="R329" s="250"/>
      <c r="S329" s="250"/>
    </row>
    <row r="330" spans="1:19" s="276" customFormat="1" ht="12.6" customHeight="1" x14ac:dyDescent="0.25">
      <c r="A330" s="48"/>
      <c r="B330" s="277" t="s">
        <v>112</v>
      </c>
      <c r="C330" s="10">
        <v>66</v>
      </c>
      <c r="D330" s="9">
        <v>1</v>
      </c>
      <c r="E330" s="10">
        <v>2</v>
      </c>
      <c r="F330" s="10">
        <v>11</v>
      </c>
      <c r="G330" s="10">
        <v>40</v>
      </c>
      <c r="H330" s="387">
        <v>12</v>
      </c>
      <c r="I330" s="250"/>
      <c r="J330" s="269"/>
      <c r="K330" s="269"/>
      <c r="L330" s="269"/>
      <c r="M330" s="269"/>
      <c r="N330" s="269"/>
      <c r="O330" s="250"/>
      <c r="P330" s="250"/>
      <c r="Q330" s="250"/>
      <c r="R330" s="250"/>
      <c r="S330" s="250"/>
    </row>
    <row r="331" spans="1:19" s="276" customFormat="1" ht="12.6" customHeight="1" x14ac:dyDescent="0.25">
      <c r="A331" s="48"/>
      <c r="B331" s="277" t="s">
        <v>113</v>
      </c>
      <c r="C331" s="10">
        <v>0</v>
      </c>
      <c r="D331" s="9">
        <v>0</v>
      </c>
      <c r="E331" s="10">
        <v>6</v>
      </c>
      <c r="F331" s="10">
        <v>18</v>
      </c>
      <c r="G331" s="10">
        <v>32</v>
      </c>
      <c r="H331" s="387">
        <v>12</v>
      </c>
      <c r="I331" s="250"/>
      <c r="J331" s="269"/>
      <c r="K331" s="269"/>
      <c r="L331" s="269"/>
      <c r="M331" s="269"/>
      <c r="N331" s="269"/>
      <c r="O331" s="250"/>
      <c r="P331" s="250"/>
      <c r="Q331" s="250"/>
      <c r="R331" s="250"/>
      <c r="S331" s="250"/>
    </row>
    <row r="332" spans="1:19" s="250" customFormat="1" ht="12.6" customHeight="1" collapsed="1" x14ac:dyDescent="0.25">
      <c r="A332" s="25" t="s">
        <v>9</v>
      </c>
      <c r="B332" s="288" t="s">
        <v>24</v>
      </c>
      <c r="C332" s="388">
        <v>3330</v>
      </c>
      <c r="D332" s="389">
        <v>177</v>
      </c>
      <c r="E332" s="388">
        <v>598</v>
      </c>
      <c r="F332" s="388">
        <v>723</v>
      </c>
      <c r="G332" s="388">
        <v>1129</v>
      </c>
      <c r="H332" s="390">
        <v>703</v>
      </c>
      <c r="J332" s="251"/>
      <c r="K332" s="251"/>
      <c r="L332" s="251"/>
      <c r="M332" s="251"/>
      <c r="N332" s="251"/>
    </row>
    <row r="333" spans="1:19" s="250" customFormat="1" ht="12.6" customHeight="1" x14ac:dyDescent="0.25">
      <c r="A333" s="30"/>
      <c r="B333" s="292" t="s">
        <v>25</v>
      </c>
      <c r="C333" s="382">
        <v>3327</v>
      </c>
      <c r="D333" s="383">
        <v>99</v>
      </c>
      <c r="E333" s="382">
        <v>459</v>
      </c>
      <c r="F333" s="382">
        <v>744</v>
      </c>
      <c r="G333" s="382">
        <v>1293</v>
      </c>
      <c r="H333" s="384">
        <v>732</v>
      </c>
      <c r="J333" s="251"/>
      <c r="K333" s="251"/>
      <c r="L333" s="251"/>
      <c r="M333" s="251"/>
      <c r="N333" s="251"/>
    </row>
    <row r="334" spans="1:19" s="250" customFormat="1" ht="12.6" customHeight="1" x14ac:dyDescent="0.25">
      <c r="A334" s="35"/>
      <c r="B334" s="292" t="s">
        <v>26</v>
      </c>
      <c r="C334" s="382">
        <v>4063</v>
      </c>
      <c r="D334" s="383">
        <v>434</v>
      </c>
      <c r="E334" s="382">
        <v>704</v>
      </c>
      <c r="F334" s="382">
        <v>848</v>
      </c>
      <c r="G334" s="382">
        <v>1299</v>
      </c>
      <c r="H334" s="384">
        <v>778</v>
      </c>
      <c r="J334" s="251"/>
      <c r="K334" s="251"/>
      <c r="L334" s="251"/>
      <c r="M334" s="251"/>
      <c r="N334" s="251"/>
    </row>
    <row r="335" spans="1:19" s="250" customFormat="1" ht="12.6" customHeight="1" x14ac:dyDescent="0.25">
      <c r="A335" s="30"/>
      <c r="B335" s="292" t="s">
        <v>112</v>
      </c>
      <c r="C335" s="382">
        <v>4054</v>
      </c>
      <c r="D335" s="383">
        <v>158</v>
      </c>
      <c r="E335" s="382">
        <v>684</v>
      </c>
      <c r="F335" s="382">
        <v>915</v>
      </c>
      <c r="G335" s="382">
        <v>1488</v>
      </c>
      <c r="H335" s="384">
        <v>809</v>
      </c>
      <c r="J335" s="251"/>
      <c r="K335" s="251"/>
      <c r="L335" s="251"/>
      <c r="M335" s="251"/>
      <c r="N335" s="251"/>
    </row>
    <row r="336" spans="1:19" s="250" customFormat="1" ht="12.6" customHeight="1" x14ac:dyDescent="0.25">
      <c r="A336" s="37"/>
      <c r="B336" s="292" t="s">
        <v>113</v>
      </c>
      <c r="C336" s="382">
        <v>3950</v>
      </c>
      <c r="D336" s="383">
        <v>105</v>
      </c>
      <c r="E336" s="382">
        <v>610</v>
      </c>
      <c r="F336" s="382">
        <v>810</v>
      </c>
      <c r="G336" s="382">
        <v>1547</v>
      </c>
      <c r="H336" s="384">
        <v>878</v>
      </c>
      <c r="J336" s="251"/>
      <c r="K336" s="251"/>
      <c r="L336" s="251"/>
      <c r="M336" s="251"/>
      <c r="N336" s="251"/>
    </row>
    <row r="337" spans="1:19" s="250" customFormat="1" ht="12.6" customHeight="1" x14ac:dyDescent="0.25">
      <c r="A337" s="446" t="s">
        <v>10</v>
      </c>
      <c r="B337" s="268" t="s">
        <v>24</v>
      </c>
      <c r="C337" s="476">
        <v>1873</v>
      </c>
      <c r="D337" s="477">
        <v>74</v>
      </c>
      <c r="E337" s="476">
        <v>304</v>
      </c>
      <c r="F337" s="476">
        <v>385</v>
      </c>
      <c r="G337" s="476">
        <v>673</v>
      </c>
      <c r="H337" s="478">
        <v>437</v>
      </c>
      <c r="J337" s="269"/>
      <c r="K337" s="269"/>
      <c r="L337" s="269"/>
      <c r="M337" s="269"/>
      <c r="N337" s="269"/>
    </row>
    <row r="338" spans="1:19" s="250" customFormat="1" ht="12.6" customHeight="1" x14ac:dyDescent="0.25">
      <c r="A338" s="451"/>
      <c r="B338" s="271" t="s">
        <v>25</v>
      </c>
      <c r="C338" s="454">
        <v>1784</v>
      </c>
      <c r="D338" s="453">
        <v>46</v>
      </c>
      <c r="E338" s="454">
        <v>196</v>
      </c>
      <c r="F338" s="454">
        <v>367</v>
      </c>
      <c r="G338" s="454">
        <v>720</v>
      </c>
      <c r="H338" s="479">
        <v>455</v>
      </c>
      <c r="J338" s="269"/>
      <c r="K338" s="269"/>
      <c r="L338" s="269"/>
      <c r="M338" s="269"/>
      <c r="N338" s="269"/>
    </row>
    <row r="339" spans="1:19" s="250" customFormat="1" ht="12.6" customHeight="1" x14ac:dyDescent="0.25">
      <c r="A339" s="451"/>
      <c r="B339" s="271" t="s">
        <v>26</v>
      </c>
      <c r="C339" s="454">
        <v>2099</v>
      </c>
      <c r="D339" s="453">
        <v>44</v>
      </c>
      <c r="E339" s="454">
        <v>331</v>
      </c>
      <c r="F339" s="454">
        <v>475</v>
      </c>
      <c r="G339" s="454">
        <v>751</v>
      </c>
      <c r="H339" s="479">
        <v>498</v>
      </c>
      <c r="J339" s="269"/>
      <c r="K339" s="269"/>
      <c r="L339" s="269"/>
      <c r="M339" s="269"/>
      <c r="N339" s="269"/>
    </row>
    <row r="340" spans="1:19" s="250" customFormat="1" ht="12.6" customHeight="1" x14ac:dyDescent="0.25">
      <c r="A340" s="451"/>
      <c r="B340" s="271" t="s">
        <v>112</v>
      </c>
      <c r="C340" s="454">
        <v>2406</v>
      </c>
      <c r="D340" s="453">
        <v>87</v>
      </c>
      <c r="E340" s="454">
        <v>370</v>
      </c>
      <c r="F340" s="454">
        <v>532</v>
      </c>
      <c r="G340" s="454">
        <v>891</v>
      </c>
      <c r="H340" s="479">
        <v>526</v>
      </c>
      <c r="J340" s="269"/>
      <c r="K340" s="269"/>
      <c r="L340" s="269"/>
      <c r="M340" s="269"/>
      <c r="N340" s="269"/>
    </row>
    <row r="341" spans="1:19" s="250" customFormat="1" ht="12.6" customHeight="1" x14ac:dyDescent="0.25">
      <c r="A341" s="451"/>
      <c r="B341" s="271" t="s">
        <v>113</v>
      </c>
      <c r="C341" s="454">
        <v>2360</v>
      </c>
      <c r="D341" s="453">
        <v>67</v>
      </c>
      <c r="E341" s="454">
        <v>329</v>
      </c>
      <c r="F341" s="454">
        <v>482</v>
      </c>
      <c r="G341" s="454">
        <v>913</v>
      </c>
      <c r="H341" s="479">
        <v>569</v>
      </c>
      <c r="J341" s="269"/>
      <c r="K341" s="269"/>
      <c r="L341" s="269"/>
      <c r="M341" s="269"/>
      <c r="N341" s="269"/>
    </row>
    <row r="342" spans="1:19" s="276" customFormat="1" ht="12.6" customHeight="1" x14ac:dyDescent="0.25">
      <c r="A342" s="45" t="s">
        <v>85</v>
      </c>
      <c r="B342" s="272" t="s">
        <v>24</v>
      </c>
      <c r="C342" s="8">
        <v>185</v>
      </c>
      <c r="D342" s="7">
        <v>12</v>
      </c>
      <c r="E342" s="8">
        <v>43</v>
      </c>
      <c r="F342" s="8">
        <v>34</v>
      </c>
      <c r="G342" s="8">
        <v>41</v>
      </c>
      <c r="H342" s="386">
        <v>55</v>
      </c>
      <c r="I342" s="250"/>
      <c r="J342" s="269"/>
      <c r="K342" s="269"/>
      <c r="L342" s="269"/>
      <c r="M342" s="269"/>
      <c r="N342" s="269"/>
      <c r="O342" s="250"/>
      <c r="P342" s="250"/>
      <c r="Q342" s="250"/>
      <c r="R342" s="250"/>
      <c r="S342" s="250"/>
    </row>
    <row r="343" spans="1:19" s="276" customFormat="1" ht="12.6" customHeight="1" x14ac:dyDescent="0.25">
      <c r="A343" s="48"/>
      <c r="B343" s="277" t="s">
        <v>25</v>
      </c>
      <c r="C343" s="10">
        <v>147</v>
      </c>
      <c r="D343" s="9">
        <v>2</v>
      </c>
      <c r="E343" s="10">
        <v>18</v>
      </c>
      <c r="F343" s="10">
        <v>25</v>
      </c>
      <c r="G343" s="10">
        <v>43</v>
      </c>
      <c r="H343" s="387">
        <v>59</v>
      </c>
      <c r="I343" s="250"/>
      <c r="J343" s="269"/>
      <c r="K343" s="269"/>
      <c r="L343" s="269"/>
      <c r="M343" s="269"/>
      <c r="N343" s="269"/>
      <c r="O343" s="250"/>
      <c r="P343" s="250"/>
      <c r="Q343" s="250"/>
      <c r="R343" s="250"/>
      <c r="S343" s="250"/>
    </row>
    <row r="344" spans="1:19" s="276" customFormat="1" ht="12.6" customHeight="1" x14ac:dyDescent="0.25">
      <c r="A344" s="48"/>
      <c r="B344" s="277" t="s">
        <v>26</v>
      </c>
      <c r="C344" s="10">
        <v>168</v>
      </c>
      <c r="D344" s="9">
        <v>4</v>
      </c>
      <c r="E344" s="10">
        <v>13</v>
      </c>
      <c r="F344" s="10">
        <v>32</v>
      </c>
      <c r="G344" s="10">
        <v>65</v>
      </c>
      <c r="H344" s="387">
        <v>54</v>
      </c>
      <c r="I344" s="250"/>
      <c r="J344" s="269"/>
      <c r="K344" s="269"/>
      <c r="L344" s="269"/>
      <c r="M344" s="269"/>
      <c r="N344" s="269"/>
      <c r="O344" s="250"/>
      <c r="P344" s="250"/>
      <c r="Q344" s="250"/>
      <c r="R344" s="250"/>
      <c r="S344" s="250"/>
    </row>
    <row r="345" spans="1:19" s="276" customFormat="1" ht="12.6" customHeight="1" x14ac:dyDescent="0.25">
      <c r="A345" s="48"/>
      <c r="B345" s="277" t="s">
        <v>112</v>
      </c>
      <c r="C345" s="10">
        <v>192</v>
      </c>
      <c r="D345" s="9">
        <v>5</v>
      </c>
      <c r="E345" s="10">
        <v>29</v>
      </c>
      <c r="F345" s="10">
        <v>34</v>
      </c>
      <c r="G345" s="10">
        <v>67</v>
      </c>
      <c r="H345" s="387">
        <v>57</v>
      </c>
      <c r="I345" s="250"/>
      <c r="J345" s="269"/>
      <c r="K345" s="269"/>
      <c r="L345" s="269"/>
      <c r="M345" s="269"/>
      <c r="N345" s="269"/>
      <c r="O345" s="250"/>
      <c r="P345" s="250"/>
      <c r="Q345" s="250"/>
      <c r="R345" s="250"/>
      <c r="S345" s="250"/>
    </row>
    <row r="346" spans="1:19" s="276" customFormat="1" ht="12.6" customHeight="1" x14ac:dyDescent="0.25">
      <c r="A346" s="48"/>
      <c r="B346" s="277" t="s">
        <v>113</v>
      </c>
      <c r="C346" s="10">
        <v>175</v>
      </c>
      <c r="D346" s="9">
        <v>3</v>
      </c>
      <c r="E346" s="10">
        <v>8</v>
      </c>
      <c r="F346" s="10">
        <v>20</v>
      </c>
      <c r="G346" s="10">
        <v>72</v>
      </c>
      <c r="H346" s="387">
        <v>72</v>
      </c>
      <c r="I346" s="250"/>
      <c r="J346" s="269"/>
      <c r="K346" s="269"/>
      <c r="L346" s="269"/>
      <c r="M346" s="269"/>
      <c r="N346" s="269"/>
      <c r="O346" s="250"/>
      <c r="P346" s="250"/>
      <c r="Q346" s="250"/>
      <c r="R346" s="250"/>
      <c r="S346" s="250"/>
    </row>
    <row r="347" spans="1:19" s="276" customFormat="1" ht="12.6" customHeight="1" x14ac:dyDescent="0.25">
      <c r="A347" s="45" t="s">
        <v>86</v>
      </c>
      <c r="B347" s="272" t="s">
        <v>24</v>
      </c>
      <c r="C347" s="8">
        <v>52</v>
      </c>
      <c r="D347" s="7">
        <v>1</v>
      </c>
      <c r="E347" s="8">
        <v>1</v>
      </c>
      <c r="F347" s="8">
        <v>7</v>
      </c>
      <c r="G347" s="8">
        <v>28</v>
      </c>
      <c r="H347" s="386">
        <v>15</v>
      </c>
      <c r="I347" s="250"/>
      <c r="J347" s="269"/>
      <c r="K347" s="269"/>
      <c r="L347" s="269"/>
      <c r="M347" s="269"/>
      <c r="N347" s="269"/>
      <c r="O347" s="250"/>
      <c r="P347" s="250"/>
      <c r="Q347" s="250"/>
      <c r="R347" s="250"/>
      <c r="S347" s="250"/>
    </row>
    <row r="348" spans="1:19" s="276" customFormat="1" ht="12.6" customHeight="1" x14ac:dyDescent="0.25">
      <c r="A348" s="48"/>
      <c r="B348" s="277" t="s">
        <v>25</v>
      </c>
      <c r="C348" s="10">
        <v>54</v>
      </c>
      <c r="D348" s="9">
        <v>0</v>
      </c>
      <c r="E348" s="10">
        <v>1</v>
      </c>
      <c r="F348" s="10">
        <v>7</v>
      </c>
      <c r="G348" s="10">
        <v>25</v>
      </c>
      <c r="H348" s="387">
        <v>21</v>
      </c>
      <c r="I348" s="250"/>
      <c r="J348" s="269"/>
      <c r="K348" s="269"/>
      <c r="L348" s="269"/>
      <c r="M348" s="269"/>
      <c r="N348" s="269"/>
      <c r="O348" s="250"/>
      <c r="P348" s="250"/>
      <c r="Q348" s="250"/>
      <c r="R348" s="250"/>
      <c r="S348" s="250"/>
    </row>
    <row r="349" spans="1:19" s="276" customFormat="1" ht="12.6" customHeight="1" x14ac:dyDescent="0.25">
      <c r="A349" s="48"/>
      <c r="B349" s="277" t="s">
        <v>26</v>
      </c>
      <c r="C349" s="10">
        <v>62</v>
      </c>
      <c r="D349" s="9">
        <v>0</v>
      </c>
      <c r="E349" s="10">
        <v>3</v>
      </c>
      <c r="F349" s="10">
        <v>7</v>
      </c>
      <c r="G349" s="10">
        <v>34</v>
      </c>
      <c r="H349" s="387">
        <v>18</v>
      </c>
      <c r="I349" s="250"/>
      <c r="J349" s="269"/>
      <c r="K349" s="269"/>
      <c r="L349" s="269"/>
      <c r="M349" s="269"/>
      <c r="N349" s="269"/>
      <c r="O349" s="250"/>
      <c r="P349" s="250"/>
      <c r="Q349" s="250"/>
      <c r="R349" s="250"/>
      <c r="S349" s="250"/>
    </row>
    <row r="350" spans="1:19" s="276" customFormat="1" ht="12.6" customHeight="1" x14ac:dyDescent="0.25">
      <c r="A350" s="48"/>
      <c r="B350" s="277" t="s">
        <v>112</v>
      </c>
      <c r="C350" s="10">
        <v>98</v>
      </c>
      <c r="D350" s="9">
        <v>0</v>
      </c>
      <c r="E350" s="10">
        <v>9</v>
      </c>
      <c r="F350" s="10">
        <v>12</v>
      </c>
      <c r="G350" s="10">
        <v>48</v>
      </c>
      <c r="H350" s="387">
        <v>29</v>
      </c>
      <c r="I350" s="250"/>
      <c r="J350" s="269"/>
      <c r="K350" s="269"/>
      <c r="L350" s="269"/>
      <c r="M350" s="269"/>
      <c r="N350" s="269"/>
      <c r="O350" s="250"/>
      <c r="P350" s="250"/>
      <c r="Q350" s="250"/>
      <c r="R350" s="250"/>
      <c r="S350" s="250"/>
    </row>
    <row r="351" spans="1:19" s="276" customFormat="1" ht="12.6" customHeight="1" x14ac:dyDescent="0.25">
      <c r="A351" s="48"/>
      <c r="B351" s="277" t="s">
        <v>113</v>
      </c>
      <c r="C351" s="10">
        <v>92</v>
      </c>
      <c r="D351" s="9">
        <v>0</v>
      </c>
      <c r="E351" s="10">
        <v>0</v>
      </c>
      <c r="F351" s="10">
        <v>7</v>
      </c>
      <c r="G351" s="10">
        <v>69</v>
      </c>
      <c r="H351" s="387">
        <v>16</v>
      </c>
      <c r="I351" s="250"/>
      <c r="J351" s="269"/>
      <c r="K351" s="269"/>
      <c r="L351" s="269"/>
      <c r="M351" s="269"/>
      <c r="N351" s="269"/>
      <c r="O351" s="250"/>
      <c r="P351" s="250"/>
      <c r="Q351" s="250"/>
      <c r="R351" s="250"/>
      <c r="S351" s="250"/>
    </row>
    <row r="352" spans="1:19" s="276" customFormat="1" ht="12.6" customHeight="1" x14ac:dyDescent="0.25">
      <c r="A352" s="45" t="s">
        <v>87</v>
      </c>
      <c r="B352" s="272" t="s">
        <v>24</v>
      </c>
      <c r="C352" s="8">
        <v>132</v>
      </c>
      <c r="D352" s="7">
        <v>1</v>
      </c>
      <c r="E352" s="8">
        <v>3</v>
      </c>
      <c r="F352" s="8">
        <v>17</v>
      </c>
      <c r="G352" s="8">
        <v>51</v>
      </c>
      <c r="H352" s="386">
        <v>60</v>
      </c>
      <c r="I352" s="250"/>
      <c r="J352" s="269"/>
      <c r="K352" s="269"/>
      <c r="L352" s="269"/>
      <c r="M352" s="269"/>
      <c r="N352" s="269"/>
      <c r="O352" s="250"/>
      <c r="P352" s="250"/>
      <c r="Q352" s="250"/>
      <c r="R352" s="250"/>
      <c r="S352" s="250"/>
    </row>
    <row r="353" spans="1:19" s="276" customFormat="1" ht="12.6" customHeight="1" x14ac:dyDescent="0.25">
      <c r="A353" s="48"/>
      <c r="B353" s="277" t="s">
        <v>25</v>
      </c>
      <c r="C353" s="10">
        <v>154</v>
      </c>
      <c r="D353" s="9">
        <v>1</v>
      </c>
      <c r="E353" s="10">
        <v>11</v>
      </c>
      <c r="F353" s="10">
        <v>31</v>
      </c>
      <c r="G353" s="10">
        <v>51</v>
      </c>
      <c r="H353" s="387">
        <v>60</v>
      </c>
      <c r="I353" s="250"/>
      <c r="J353" s="269"/>
      <c r="K353" s="269"/>
      <c r="L353" s="269"/>
      <c r="M353" s="269"/>
      <c r="N353" s="269"/>
      <c r="O353" s="250"/>
      <c r="P353" s="250"/>
      <c r="Q353" s="250"/>
      <c r="R353" s="250"/>
      <c r="S353" s="250"/>
    </row>
    <row r="354" spans="1:19" s="276" customFormat="1" ht="12.6" customHeight="1" x14ac:dyDescent="0.25">
      <c r="A354" s="48"/>
      <c r="B354" s="277" t="s">
        <v>26</v>
      </c>
      <c r="C354" s="10">
        <v>174</v>
      </c>
      <c r="D354" s="9">
        <v>3</v>
      </c>
      <c r="E354" s="10">
        <v>7</v>
      </c>
      <c r="F354" s="10">
        <v>31</v>
      </c>
      <c r="G354" s="10">
        <v>59</v>
      </c>
      <c r="H354" s="387">
        <v>74</v>
      </c>
      <c r="I354" s="250"/>
      <c r="J354" s="269"/>
      <c r="K354" s="269"/>
      <c r="L354" s="269"/>
      <c r="M354" s="269"/>
      <c r="N354" s="269"/>
      <c r="O354" s="250"/>
      <c r="P354" s="250"/>
      <c r="Q354" s="250"/>
      <c r="R354" s="250"/>
      <c r="S354" s="250"/>
    </row>
    <row r="355" spans="1:19" s="276" customFormat="1" ht="12.6" customHeight="1" x14ac:dyDescent="0.25">
      <c r="A355" s="48"/>
      <c r="B355" s="277" t="s">
        <v>112</v>
      </c>
      <c r="C355" s="10">
        <v>201</v>
      </c>
      <c r="D355" s="9">
        <v>5</v>
      </c>
      <c r="E355" s="10">
        <v>29</v>
      </c>
      <c r="F355" s="10">
        <v>40</v>
      </c>
      <c r="G355" s="10">
        <v>62</v>
      </c>
      <c r="H355" s="387">
        <v>65</v>
      </c>
      <c r="I355" s="250"/>
      <c r="J355" s="269"/>
      <c r="K355" s="269"/>
      <c r="L355" s="269"/>
      <c r="M355" s="269"/>
      <c r="N355" s="269"/>
      <c r="O355" s="250"/>
      <c r="P355" s="250"/>
      <c r="Q355" s="250"/>
      <c r="R355" s="250"/>
      <c r="S355" s="250"/>
    </row>
    <row r="356" spans="1:19" s="276" customFormat="1" ht="12.6" customHeight="1" x14ac:dyDescent="0.25">
      <c r="A356" s="48"/>
      <c r="B356" s="277" t="s">
        <v>113</v>
      </c>
      <c r="C356" s="10">
        <v>215</v>
      </c>
      <c r="D356" s="9">
        <v>1</v>
      </c>
      <c r="E356" s="10">
        <v>2</v>
      </c>
      <c r="F356" s="10">
        <v>62</v>
      </c>
      <c r="G356" s="10">
        <v>70</v>
      </c>
      <c r="H356" s="387">
        <v>80</v>
      </c>
      <c r="I356" s="250"/>
      <c r="J356" s="269"/>
      <c r="K356" s="269"/>
      <c r="L356" s="269"/>
      <c r="M356" s="269"/>
      <c r="N356" s="269"/>
      <c r="O356" s="250"/>
      <c r="P356" s="250"/>
      <c r="Q356" s="250"/>
      <c r="R356" s="250"/>
      <c r="S356" s="250"/>
    </row>
    <row r="357" spans="1:19" s="276" customFormat="1" ht="12.6" customHeight="1" x14ac:dyDescent="0.25">
      <c r="A357" s="45" t="s">
        <v>88</v>
      </c>
      <c r="B357" s="272" t="s">
        <v>24</v>
      </c>
      <c r="C357" s="8">
        <v>58</v>
      </c>
      <c r="D357" s="7">
        <v>0</v>
      </c>
      <c r="E357" s="8">
        <v>0</v>
      </c>
      <c r="F357" s="8">
        <v>6</v>
      </c>
      <c r="G357" s="8">
        <v>34</v>
      </c>
      <c r="H357" s="386">
        <v>18</v>
      </c>
      <c r="I357" s="250"/>
      <c r="J357" s="269"/>
      <c r="K357" s="269"/>
      <c r="L357" s="269"/>
      <c r="M357" s="269"/>
      <c r="N357" s="269"/>
      <c r="O357" s="250"/>
      <c r="P357" s="250"/>
      <c r="Q357" s="250"/>
      <c r="R357" s="250"/>
      <c r="S357" s="250"/>
    </row>
    <row r="358" spans="1:19" s="276" customFormat="1" ht="12.6" customHeight="1" x14ac:dyDescent="0.25">
      <c r="A358" s="48"/>
      <c r="B358" s="277" t="s">
        <v>25</v>
      </c>
      <c r="C358" s="10">
        <v>65</v>
      </c>
      <c r="D358" s="9">
        <v>0</v>
      </c>
      <c r="E358" s="10">
        <v>0</v>
      </c>
      <c r="F358" s="10">
        <v>5</v>
      </c>
      <c r="G358" s="10">
        <v>36</v>
      </c>
      <c r="H358" s="387">
        <v>24</v>
      </c>
      <c r="I358" s="250"/>
      <c r="J358" s="269"/>
      <c r="K358" s="269"/>
      <c r="L358" s="269"/>
      <c r="M358" s="269"/>
      <c r="N358" s="269"/>
      <c r="O358" s="250"/>
      <c r="P358" s="250"/>
      <c r="Q358" s="250"/>
      <c r="R358" s="250"/>
      <c r="S358" s="250"/>
    </row>
    <row r="359" spans="1:19" s="276" customFormat="1" ht="12.6" customHeight="1" x14ac:dyDescent="0.25">
      <c r="A359" s="48"/>
      <c r="B359" s="277" t="s">
        <v>26</v>
      </c>
      <c r="C359" s="10">
        <v>92</v>
      </c>
      <c r="D359" s="9">
        <v>4</v>
      </c>
      <c r="E359" s="10">
        <v>17</v>
      </c>
      <c r="F359" s="10">
        <v>9</v>
      </c>
      <c r="G359" s="10">
        <v>45</v>
      </c>
      <c r="H359" s="387">
        <v>17</v>
      </c>
      <c r="I359" s="250"/>
      <c r="J359" s="269"/>
      <c r="K359" s="269"/>
      <c r="L359" s="269"/>
      <c r="M359" s="269"/>
      <c r="N359" s="269"/>
      <c r="O359" s="250"/>
      <c r="P359" s="250"/>
      <c r="Q359" s="250"/>
      <c r="R359" s="250"/>
      <c r="S359" s="250"/>
    </row>
    <row r="360" spans="1:19" s="276" customFormat="1" ht="12.6" customHeight="1" x14ac:dyDescent="0.25">
      <c r="A360" s="48"/>
      <c r="B360" s="277" t="s">
        <v>112</v>
      </c>
      <c r="C360" s="10">
        <v>70</v>
      </c>
      <c r="D360" s="9">
        <v>0</v>
      </c>
      <c r="E360" s="10">
        <v>8</v>
      </c>
      <c r="F360" s="10">
        <v>8</v>
      </c>
      <c r="G360" s="10">
        <v>38</v>
      </c>
      <c r="H360" s="387">
        <v>16</v>
      </c>
      <c r="I360" s="250"/>
      <c r="J360" s="269"/>
      <c r="K360" s="269"/>
      <c r="L360" s="269"/>
      <c r="M360" s="269"/>
      <c r="N360" s="269"/>
      <c r="O360" s="250"/>
      <c r="P360" s="250"/>
      <c r="Q360" s="250"/>
      <c r="R360" s="250"/>
      <c r="S360" s="250"/>
    </row>
    <row r="361" spans="1:19" s="276" customFormat="1" ht="12.6" customHeight="1" x14ac:dyDescent="0.25">
      <c r="A361" s="48"/>
      <c r="B361" s="277" t="s">
        <v>113</v>
      </c>
      <c r="C361" s="10">
        <v>94</v>
      </c>
      <c r="D361" s="9">
        <v>3</v>
      </c>
      <c r="E361" s="10">
        <v>1</v>
      </c>
      <c r="F361" s="10">
        <v>16</v>
      </c>
      <c r="G361" s="10">
        <v>48</v>
      </c>
      <c r="H361" s="387">
        <v>26</v>
      </c>
      <c r="I361" s="250"/>
      <c r="J361" s="269"/>
      <c r="K361" s="269"/>
      <c r="L361" s="269"/>
      <c r="M361" s="269"/>
      <c r="N361" s="269"/>
      <c r="O361" s="250"/>
      <c r="P361" s="250"/>
      <c r="Q361" s="250"/>
      <c r="R361" s="250"/>
      <c r="S361" s="250"/>
    </row>
    <row r="362" spans="1:19" s="276" customFormat="1" ht="12.6" customHeight="1" x14ac:dyDescent="0.25">
      <c r="A362" s="45" t="s">
        <v>89</v>
      </c>
      <c r="B362" s="272" t="s">
        <v>24</v>
      </c>
      <c r="C362" s="8">
        <v>2</v>
      </c>
      <c r="D362" s="7">
        <v>0</v>
      </c>
      <c r="E362" s="8">
        <v>0</v>
      </c>
      <c r="F362" s="8">
        <v>1</v>
      </c>
      <c r="G362" s="8">
        <v>1</v>
      </c>
      <c r="H362" s="386">
        <v>0</v>
      </c>
      <c r="I362" s="250"/>
      <c r="J362" s="269"/>
      <c r="K362" s="269"/>
      <c r="L362" s="269"/>
      <c r="M362" s="269"/>
      <c r="N362" s="269"/>
      <c r="O362" s="250"/>
      <c r="P362" s="250"/>
      <c r="Q362" s="250"/>
      <c r="R362" s="250"/>
      <c r="S362" s="250"/>
    </row>
    <row r="363" spans="1:19" s="276" customFormat="1" ht="12.6" customHeight="1" x14ac:dyDescent="0.25">
      <c r="A363" s="48"/>
      <c r="B363" s="277" t="s">
        <v>25</v>
      </c>
      <c r="C363" s="10">
        <v>3</v>
      </c>
      <c r="D363" s="9">
        <v>0</v>
      </c>
      <c r="E363" s="10">
        <v>0</v>
      </c>
      <c r="F363" s="10">
        <v>0</v>
      </c>
      <c r="G363" s="10">
        <v>2</v>
      </c>
      <c r="H363" s="387">
        <v>1</v>
      </c>
      <c r="I363" s="250"/>
      <c r="J363" s="269"/>
      <c r="K363" s="269"/>
      <c r="L363" s="269"/>
      <c r="M363" s="269"/>
      <c r="N363" s="269"/>
      <c r="O363" s="250"/>
      <c r="P363" s="250"/>
      <c r="Q363" s="250"/>
      <c r="R363" s="250"/>
      <c r="S363" s="250"/>
    </row>
    <row r="364" spans="1:19" s="276" customFormat="1" ht="12.6" customHeight="1" x14ac:dyDescent="0.25">
      <c r="A364" s="48"/>
      <c r="B364" s="277" t="s">
        <v>26</v>
      </c>
      <c r="C364" s="10">
        <v>7</v>
      </c>
      <c r="D364" s="9">
        <v>0</v>
      </c>
      <c r="E364" s="10">
        <v>2</v>
      </c>
      <c r="F364" s="10">
        <v>4</v>
      </c>
      <c r="G364" s="10">
        <v>0</v>
      </c>
      <c r="H364" s="387">
        <v>1</v>
      </c>
      <c r="I364" s="250"/>
      <c r="J364" s="269"/>
      <c r="K364" s="269"/>
      <c r="L364" s="269"/>
      <c r="M364" s="269"/>
      <c r="N364" s="269"/>
      <c r="O364" s="250"/>
      <c r="P364" s="250"/>
      <c r="Q364" s="250"/>
      <c r="R364" s="250"/>
      <c r="S364" s="250"/>
    </row>
    <row r="365" spans="1:19" s="276" customFormat="1" ht="12.6" customHeight="1" x14ac:dyDescent="0.25">
      <c r="A365" s="48"/>
      <c r="B365" s="277" t="s">
        <v>112</v>
      </c>
      <c r="C365" s="10">
        <v>4</v>
      </c>
      <c r="D365" s="9">
        <v>0</v>
      </c>
      <c r="E365" s="10">
        <v>0</v>
      </c>
      <c r="F365" s="10">
        <v>1</v>
      </c>
      <c r="G365" s="10">
        <v>3</v>
      </c>
      <c r="H365" s="387">
        <v>0</v>
      </c>
      <c r="I365" s="250"/>
      <c r="J365" s="269"/>
      <c r="K365" s="269"/>
      <c r="L365" s="269"/>
      <c r="M365" s="269"/>
      <c r="N365" s="269"/>
      <c r="O365" s="250"/>
      <c r="P365" s="250"/>
      <c r="Q365" s="250"/>
      <c r="R365" s="250"/>
      <c r="S365" s="250"/>
    </row>
    <row r="366" spans="1:19" s="276" customFormat="1" ht="12.6" customHeight="1" x14ac:dyDescent="0.25">
      <c r="A366" s="48"/>
      <c r="B366" s="277" t="s">
        <v>113</v>
      </c>
      <c r="C366" s="10">
        <v>10</v>
      </c>
      <c r="D366" s="9">
        <v>0</v>
      </c>
      <c r="E366" s="10">
        <v>0</v>
      </c>
      <c r="F366" s="10">
        <v>2</v>
      </c>
      <c r="G366" s="10">
        <v>7</v>
      </c>
      <c r="H366" s="387">
        <v>1</v>
      </c>
      <c r="I366" s="250"/>
      <c r="J366" s="269"/>
      <c r="K366" s="269"/>
      <c r="L366" s="269"/>
      <c r="M366" s="269"/>
      <c r="N366" s="269"/>
      <c r="O366" s="250"/>
      <c r="P366" s="250"/>
      <c r="Q366" s="250"/>
      <c r="R366" s="250"/>
      <c r="S366" s="250"/>
    </row>
    <row r="367" spans="1:19" s="276" customFormat="1" ht="12.6" customHeight="1" x14ac:dyDescent="0.25">
      <c r="A367" s="45" t="s">
        <v>90</v>
      </c>
      <c r="B367" s="272" t="s">
        <v>24</v>
      </c>
      <c r="C367" s="8">
        <v>364</v>
      </c>
      <c r="D367" s="7">
        <v>46</v>
      </c>
      <c r="E367" s="8">
        <v>106</v>
      </c>
      <c r="F367" s="8">
        <v>66</v>
      </c>
      <c r="G367" s="8">
        <v>76</v>
      </c>
      <c r="H367" s="386">
        <v>70</v>
      </c>
      <c r="I367" s="250"/>
      <c r="J367" s="269"/>
      <c r="K367" s="269"/>
      <c r="L367" s="269"/>
      <c r="M367" s="269"/>
      <c r="N367" s="269"/>
      <c r="O367" s="250"/>
      <c r="P367" s="250"/>
      <c r="Q367" s="250"/>
      <c r="R367" s="250"/>
      <c r="S367" s="250"/>
    </row>
    <row r="368" spans="1:19" s="276" customFormat="1" ht="12.6" customHeight="1" x14ac:dyDescent="0.25">
      <c r="A368" s="48"/>
      <c r="B368" s="277" t="s">
        <v>25</v>
      </c>
      <c r="C368" s="10">
        <v>325</v>
      </c>
      <c r="D368" s="9">
        <v>18</v>
      </c>
      <c r="E368" s="10">
        <v>76</v>
      </c>
      <c r="F368" s="10">
        <v>63</v>
      </c>
      <c r="G368" s="10">
        <v>87</v>
      </c>
      <c r="H368" s="387">
        <v>81</v>
      </c>
      <c r="I368" s="250"/>
      <c r="J368" s="269"/>
      <c r="K368" s="269"/>
      <c r="L368" s="269"/>
      <c r="M368" s="269"/>
      <c r="N368" s="269"/>
      <c r="O368" s="250"/>
      <c r="P368" s="250"/>
      <c r="Q368" s="250"/>
      <c r="R368" s="250"/>
      <c r="S368" s="250"/>
    </row>
    <row r="369" spans="1:19" s="276" customFormat="1" ht="12.6" customHeight="1" x14ac:dyDescent="0.25">
      <c r="A369" s="48"/>
      <c r="B369" s="277" t="s">
        <v>26</v>
      </c>
      <c r="C369" s="10">
        <v>338</v>
      </c>
      <c r="D369" s="9">
        <v>12</v>
      </c>
      <c r="E369" s="10">
        <v>114</v>
      </c>
      <c r="F369" s="10">
        <v>78</v>
      </c>
      <c r="G369" s="10">
        <v>71</v>
      </c>
      <c r="H369" s="387">
        <v>63</v>
      </c>
      <c r="I369" s="250"/>
      <c r="J369" s="269"/>
      <c r="K369" s="269"/>
      <c r="L369" s="269"/>
      <c r="M369" s="269"/>
      <c r="N369" s="269"/>
      <c r="O369" s="250"/>
      <c r="P369" s="250"/>
      <c r="Q369" s="250"/>
      <c r="R369" s="250"/>
      <c r="S369" s="250"/>
    </row>
    <row r="370" spans="1:19" s="276" customFormat="1" ht="12.6" customHeight="1" x14ac:dyDescent="0.25">
      <c r="A370" s="48"/>
      <c r="B370" s="277" t="s">
        <v>112</v>
      </c>
      <c r="C370" s="10">
        <v>448</v>
      </c>
      <c r="D370" s="9">
        <v>52</v>
      </c>
      <c r="E370" s="10">
        <v>143</v>
      </c>
      <c r="F370" s="10">
        <v>100</v>
      </c>
      <c r="G370" s="10">
        <v>74</v>
      </c>
      <c r="H370" s="387">
        <v>79</v>
      </c>
      <c r="I370" s="250"/>
      <c r="J370" s="269"/>
      <c r="K370" s="269"/>
      <c r="L370" s="269"/>
      <c r="M370" s="269"/>
      <c r="N370" s="269"/>
      <c r="O370" s="250"/>
      <c r="P370" s="250"/>
      <c r="Q370" s="250"/>
      <c r="R370" s="250"/>
      <c r="S370" s="250"/>
    </row>
    <row r="371" spans="1:19" s="276" customFormat="1" ht="12.6" customHeight="1" x14ac:dyDescent="0.25">
      <c r="A371" s="48"/>
      <c r="B371" s="277" t="s">
        <v>113</v>
      </c>
      <c r="C371" s="10">
        <v>384</v>
      </c>
      <c r="D371" s="9">
        <v>32</v>
      </c>
      <c r="E371" s="10">
        <v>113</v>
      </c>
      <c r="F371" s="10">
        <v>70</v>
      </c>
      <c r="G371" s="10">
        <v>86</v>
      </c>
      <c r="H371" s="387">
        <v>83</v>
      </c>
      <c r="I371" s="250"/>
      <c r="J371" s="269"/>
      <c r="K371" s="269"/>
      <c r="L371" s="269"/>
      <c r="M371" s="269"/>
      <c r="N371" s="269"/>
      <c r="O371" s="250"/>
      <c r="P371" s="250"/>
      <c r="Q371" s="250"/>
      <c r="R371" s="250"/>
      <c r="S371" s="250"/>
    </row>
    <row r="372" spans="1:19" s="276" customFormat="1" ht="12.6" customHeight="1" x14ac:dyDescent="0.25">
      <c r="A372" s="45" t="s">
        <v>91</v>
      </c>
      <c r="B372" s="272" t="s">
        <v>24</v>
      </c>
      <c r="C372" s="8">
        <v>675</v>
      </c>
      <c r="D372" s="7">
        <v>10</v>
      </c>
      <c r="E372" s="8">
        <v>102</v>
      </c>
      <c r="F372" s="8">
        <v>170</v>
      </c>
      <c r="G372" s="8">
        <v>262</v>
      </c>
      <c r="H372" s="386">
        <v>131</v>
      </c>
      <c r="I372" s="250"/>
      <c r="J372" s="269"/>
      <c r="K372" s="269"/>
      <c r="L372" s="269"/>
      <c r="M372" s="269"/>
      <c r="N372" s="269"/>
      <c r="O372" s="250"/>
      <c r="P372" s="250"/>
      <c r="Q372" s="250"/>
      <c r="R372" s="250"/>
      <c r="S372" s="250"/>
    </row>
    <row r="373" spans="1:19" s="276" customFormat="1" ht="12.6" customHeight="1" x14ac:dyDescent="0.25">
      <c r="A373" s="48"/>
      <c r="B373" s="277" t="s">
        <v>25</v>
      </c>
      <c r="C373" s="10">
        <v>607</v>
      </c>
      <c r="D373" s="9">
        <v>16</v>
      </c>
      <c r="E373" s="10">
        <v>56</v>
      </c>
      <c r="F373" s="10">
        <v>171</v>
      </c>
      <c r="G373" s="10">
        <v>264</v>
      </c>
      <c r="H373" s="387">
        <v>100</v>
      </c>
      <c r="I373" s="250"/>
      <c r="J373" s="269"/>
      <c r="K373" s="269"/>
      <c r="L373" s="269"/>
      <c r="M373" s="269"/>
      <c r="N373" s="269"/>
      <c r="O373" s="250"/>
      <c r="P373" s="250"/>
      <c r="Q373" s="250"/>
      <c r="R373" s="250"/>
      <c r="S373" s="250"/>
    </row>
    <row r="374" spans="1:19" s="276" customFormat="1" ht="12.6" customHeight="1" x14ac:dyDescent="0.25">
      <c r="A374" s="48"/>
      <c r="B374" s="277" t="s">
        <v>26</v>
      </c>
      <c r="C374" s="10">
        <v>784</v>
      </c>
      <c r="D374" s="9">
        <v>20</v>
      </c>
      <c r="E374" s="10">
        <v>111</v>
      </c>
      <c r="F374" s="10">
        <v>230</v>
      </c>
      <c r="G374" s="10">
        <v>310</v>
      </c>
      <c r="H374" s="387">
        <v>113</v>
      </c>
      <c r="I374" s="250"/>
      <c r="J374" s="269"/>
      <c r="K374" s="269"/>
      <c r="L374" s="269"/>
      <c r="M374" s="269"/>
      <c r="N374" s="269"/>
      <c r="O374" s="250"/>
      <c r="P374" s="250"/>
      <c r="Q374" s="250"/>
      <c r="R374" s="250"/>
      <c r="S374" s="250"/>
    </row>
    <row r="375" spans="1:19" s="276" customFormat="1" ht="12.6" customHeight="1" x14ac:dyDescent="0.25">
      <c r="A375" s="48"/>
      <c r="B375" s="277" t="s">
        <v>112</v>
      </c>
      <c r="C375" s="10">
        <v>866</v>
      </c>
      <c r="D375" s="9">
        <v>18</v>
      </c>
      <c r="E375" s="10">
        <v>91</v>
      </c>
      <c r="F375" s="10">
        <v>233</v>
      </c>
      <c r="G375" s="10">
        <v>386</v>
      </c>
      <c r="H375" s="387">
        <v>138</v>
      </c>
      <c r="I375" s="250"/>
      <c r="J375" s="269"/>
      <c r="K375" s="269"/>
      <c r="L375" s="269"/>
      <c r="M375" s="269"/>
      <c r="N375" s="269"/>
      <c r="O375" s="250"/>
      <c r="P375" s="250"/>
      <c r="Q375" s="250"/>
      <c r="R375" s="250"/>
      <c r="S375" s="250"/>
    </row>
    <row r="376" spans="1:19" s="276" customFormat="1" ht="12.6" customHeight="1" x14ac:dyDescent="0.25">
      <c r="A376" s="48"/>
      <c r="B376" s="277" t="s">
        <v>113</v>
      </c>
      <c r="C376" s="10">
        <v>916</v>
      </c>
      <c r="D376" s="9">
        <v>22</v>
      </c>
      <c r="E376" s="10">
        <v>159</v>
      </c>
      <c r="F376" s="10">
        <v>241</v>
      </c>
      <c r="G376" s="10">
        <v>377</v>
      </c>
      <c r="H376" s="387">
        <v>117</v>
      </c>
      <c r="I376" s="250"/>
      <c r="J376" s="269"/>
      <c r="K376" s="269"/>
      <c r="L376" s="269"/>
      <c r="M376" s="269"/>
      <c r="N376" s="269"/>
      <c r="O376" s="250"/>
      <c r="P376" s="250"/>
      <c r="Q376" s="250"/>
      <c r="R376" s="250"/>
      <c r="S376" s="250"/>
    </row>
    <row r="377" spans="1:19" s="276" customFormat="1" ht="12.6" customHeight="1" x14ac:dyDescent="0.25">
      <c r="A377" s="45" t="s">
        <v>92</v>
      </c>
      <c r="B377" s="272" t="s">
        <v>24</v>
      </c>
      <c r="C377" s="8">
        <v>127</v>
      </c>
      <c r="D377" s="7">
        <v>4</v>
      </c>
      <c r="E377" s="8">
        <v>18</v>
      </c>
      <c r="F377" s="8">
        <v>26</v>
      </c>
      <c r="G377" s="8">
        <v>56</v>
      </c>
      <c r="H377" s="386">
        <v>23</v>
      </c>
      <c r="I377" s="250"/>
      <c r="J377" s="269"/>
      <c r="K377" s="269"/>
      <c r="L377" s="269"/>
      <c r="M377" s="269"/>
      <c r="N377" s="269"/>
      <c r="O377" s="250"/>
      <c r="P377" s="250"/>
      <c r="Q377" s="250"/>
      <c r="R377" s="250"/>
      <c r="S377" s="250"/>
    </row>
    <row r="378" spans="1:19" s="276" customFormat="1" ht="12.6" customHeight="1" x14ac:dyDescent="0.25">
      <c r="A378" s="48"/>
      <c r="B378" s="277" t="s">
        <v>25</v>
      </c>
      <c r="C378" s="10">
        <v>130</v>
      </c>
      <c r="D378" s="9">
        <v>2</v>
      </c>
      <c r="E378" s="10">
        <v>13</v>
      </c>
      <c r="F378" s="10">
        <v>13</v>
      </c>
      <c r="G378" s="10">
        <v>79</v>
      </c>
      <c r="H378" s="387">
        <v>23</v>
      </c>
      <c r="I378" s="250"/>
      <c r="J378" s="269"/>
      <c r="K378" s="269"/>
      <c r="L378" s="269"/>
      <c r="M378" s="269"/>
      <c r="N378" s="269"/>
      <c r="O378" s="250"/>
      <c r="P378" s="250"/>
      <c r="Q378" s="250"/>
      <c r="R378" s="250"/>
      <c r="S378" s="250"/>
    </row>
    <row r="379" spans="1:19" s="276" customFormat="1" ht="12.6" customHeight="1" x14ac:dyDescent="0.25">
      <c r="A379" s="48"/>
      <c r="B379" s="277" t="s">
        <v>26</v>
      </c>
      <c r="C379" s="10">
        <v>128</v>
      </c>
      <c r="D379" s="9">
        <v>1</v>
      </c>
      <c r="E379" s="10">
        <v>6</v>
      </c>
      <c r="F379" s="10">
        <v>12</v>
      </c>
      <c r="G379" s="10">
        <v>45</v>
      </c>
      <c r="H379" s="387">
        <v>64</v>
      </c>
      <c r="I379" s="250"/>
      <c r="J379" s="269"/>
      <c r="K379" s="269"/>
      <c r="L379" s="269"/>
      <c r="M379" s="269"/>
      <c r="N379" s="269"/>
      <c r="O379" s="250"/>
      <c r="P379" s="250"/>
      <c r="Q379" s="250"/>
      <c r="R379" s="250"/>
      <c r="S379" s="250"/>
    </row>
    <row r="380" spans="1:19" s="276" customFormat="1" ht="12.6" customHeight="1" x14ac:dyDescent="0.25">
      <c r="A380" s="48"/>
      <c r="B380" s="277" t="s">
        <v>112</v>
      </c>
      <c r="C380" s="10">
        <v>146</v>
      </c>
      <c r="D380" s="9">
        <v>0</v>
      </c>
      <c r="E380" s="10">
        <v>1</v>
      </c>
      <c r="F380" s="10">
        <v>15</v>
      </c>
      <c r="G380" s="10">
        <v>65</v>
      </c>
      <c r="H380" s="387">
        <v>65</v>
      </c>
      <c r="I380" s="250"/>
      <c r="J380" s="269"/>
      <c r="K380" s="269"/>
      <c r="L380" s="269"/>
      <c r="M380" s="269"/>
      <c r="N380" s="269"/>
      <c r="O380" s="250"/>
      <c r="P380" s="250"/>
      <c r="Q380" s="250"/>
      <c r="R380" s="250"/>
      <c r="S380" s="250"/>
    </row>
    <row r="381" spans="1:19" s="276" customFormat="1" ht="12.6" customHeight="1" x14ac:dyDescent="0.25">
      <c r="A381" s="48"/>
      <c r="B381" s="277" t="s">
        <v>113</v>
      </c>
      <c r="C381" s="10">
        <v>152</v>
      </c>
      <c r="D381" s="9">
        <v>4</v>
      </c>
      <c r="E381" s="10">
        <v>13</v>
      </c>
      <c r="F381" s="10">
        <v>11</v>
      </c>
      <c r="G381" s="10">
        <v>40</v>
      </c>
      <c r="H381" s="387">
        <v>84</v>
      </c>
      <c r="I381" s="250"/>
      <c r="J381" s="269"/>
      <c r="K381" s="269"/>
      <c r="L381" s="269"/>
      <c r="M381" s="269"/>
      <c r="N381" s="269"/>
      <c r="O381" s="250"/>
      <c r="P381" s="250"/>
      <c r="Q381" s="250"/>
      <c r="R381" s="250"/>
      <c r="S381" s="250"/>
    </row>
    <row r="382" spans="1:19" s="276" customFormat="1" ht="12.6" customHeight="1" x14ac:dyDescent="0.25">
      <c r="A382" s="45" t="s">
        <v>93</v>
      </c>
      <c r="B382" s="272" t="s">
        <v>24</v>
      </c>
      <c r="C382" s="8">
        <v>29</v>
      </c>
      <c r="D382" s="7">
        <v>0</v>
      </c>
      <c r="E382" s="8">
        <v>0</v>
      </c>
      <c r="F382" s="8">
        <v>9</v>
      </c>
      <c r="G382" s="8">
        <v>12</v>
      </c>
      <c r="H382" s="386">
        <v>8</v>
      </c>
      <c r="I382" s="250"/>
      <c r="J382" s="269"/>
      <c r="K382" s="269"/>
      <c r="L382" s="269"/>
      <c r="M382" s="269"/>
      <c r="N382" s="269"/>
      <c r="O382" s="250"/>
      <c r="P382" s="250"/>
      <c r="Q382" s="250"/>
      <c r="R382" s="250"/>
      <c r="S382" s="250"/>
    </row>
    <row r="383" spans="1:19" s="276" customFormat="1" ht="12.6" customHeight="1" x14ac:dyDescent="0.25">
      <c r="A383" s="48"/>
      <c r="B383" s="277" t="s">
        <v>25</v>
      </c>
      <c r="C383" s="10">
        <v>36</v>
      </c>
      <c r="D383" s="9">
        <v>0</v>
      </c>
      <c r="E383" s="10">
        <v>1</v>
      </c>
      <c r="F383" s="10">
        <v>9</v>
      </c>
      <c r="G383" s="10">
        <v>16</v>
      </c>
      <c r="H383" s="387">
        <v>10</v>
      </c>
      <c r="I383" s="250"/>
      <c r="J383" s="269"/>
      <c r="K383" s="269"/>
      <c r="L383" s="269"/>
      <c r="M383" s="269"/>
      <c r="N383" s="269"/>
      <c r="O383" s="250"/>
      <c r="P383" s="250"/>
      <c r="Q383" s="250"/>
      <c r="R383" s="250"/>
      <c r="S383" s="250"/>
    </row>
    <row r="384" spans="1:19" s="276" customFormat="1" ht="12.6" customHeight="1" x14ac:dyDescent="0.25">
      <c r="A384" s="48"/>
      <c r="B384" s="277" t="s">
        <v>26</v>
      </c>
      <c r="C384" s="10">
        <v>96</v>
      </c>
      <c r="D384" s="9">
        <v>0</v>
      </c>
      <c r="E384" s="10">
        <v>28</v>
      </c>
      <c r="F384" s="10">
        <v>42</v>
      </c>
      <c r="G384" s="10">
        <v>11</v>
      </c>
      <c r="H384" s="387">
        <v>15</v>
      </c>
      <c r="I384" s="250"/>
      <c r="J384" s="269"/>
      <c r="K384" s="269"/>
      <c r="L384" s="269"/>
      <c r="M384" s="269"/>
      <c r="N384" s="269"/>
      <c r="O384" s="250"/>
      <c r="P384" s="250"/>
      <c r="Q384" s="250"/>
      <c r="R384" s="250"/>
      <c r="S384" s="250"/>
    </row>
    <row r="385" spans="1:19" s="276" customFormat="1" ht="12.6" customHeight="1" x14ac:dyDescent="0.25">
      <c r="A385" s="48"/>
      <c r="B385" s="277" t="s">
        <v>112</v>
      </c>
      <c r="C385" s="10">
        <v>29</v>
      </c>
      <c r="D385" s="9">
        <v>0</v>
      </c>
      <c r="E385" s="10">
        <v>2</v>
      </c>
      <c r="F385" s="10">
        <v>8</v>
      </c>
      <c r="G385" s="10">
        <v>12</v>
      </c>
      <c r="H385" s="387">
        <v>7</v>
      </c>
      <c r="I385" s="250"/>
      <c r="J385" s="269"/>
      <c r="K385" s="269"/>
      <c r="L385" s="269"/>
      <c r="M385" s="269"/>
      <c r="N385" s="269"/>
      <c r="O385" s="250"/>
      <c r="P385" s="250"/>
      <c r="Q385" s="250"/>
      <c r="R385" s="250"/>
      <c r="S385" s="250"/>
    </row>
    <row r="386" spans="1:19" s="276" customFormat="1" ht="12.6" customHeight="1" x14ac:dyDescent="0.25">
      <c r="A386" s="48"/>
      <c r="B386" s="277" t="s">
        <v>113</v>
      </c>
      <c r="C386" s="10">
        <v>33</v>
      </c>
      <c r="D386" s="9">
        <v>1</v>
      </c>
      <c r="E386" s="10">
        <v>1</v>
      </c>
      <c r="F386" s="10">
        <v>4</v>
      </c>
      <c r="G386" s="10">
        <v>14</v>
      </c>
      <c r="H386" s="387">
        <v>13</v>
      </c>
      <c r="I386" s="250"/>
      <c r="J386" s="269"/>
      <c r="K386" s="269"/>
      <c r="L386" s="269"/>
      <c r="M386" s="269"/>
      <c r="N386" s="269"/>
      <c r="O386" s="250"/>
      <c r="P386" s="250"/>
      <c r="Q386" s="250"/>
      <c r="R386" s="250"/>
      <c r="S386" s="250"/>
    </row>
    <row r="387" spans="1:19" s="276" customFormat="1" ht="12.6" customHeight="1" x14ac:dyDescent="0.25">
      <c r="A387" s="45" t="s">
        <v>94</v>
      </c>
      <c r="B387" s="272" t="s">
        <v>24</v>
      </c>
      <c r="C387" s="8">
        <v>92</v>
      </c>
      <c r="D387" s="7">
        <v>0</v>
      </c>
      <c r="E387" s="8">
        <v>15</v>
      </c>
      <c r="F387" s="8">
        <v>31</v>
      </c>
      <c r="G387" s="8">
        <v>20</v>
      </c>
      <c r="H387" s="386">
        <v>26</v>
      </c>
      <c r="I387" s="250"/>
      <c r="J387" s="269"/>
      <c r="K387" s="269"/>
      <c r="L387" s="269"/>
      <c r="M387" s="269"/>
      <c r="N387" s="269"/>
      <c r="O387" s="250"/>
      <c r="P387" s="250"/>
      <c r="Q387" s="250"/>
      <c r="R387" s="250"/>
      <c r="S387" s="250"/>
    </row>
    <row r="388" spans="1:19" s="276" customFormat="1" ht="12.6" customHeight="1" x14ac:dyDescent="0.25">
      <c r="A388" s="48"/>
      <c r="B388" s="277" t="s">
        <v>25</v>
      </c>
      <c r="C388" s="10">
        <v>107</v>
      </c>
      <c r="D388" s="9">
        <v>5</v>
      </c>
      <c r="E388" s="10">
        <v>13</v>
      </c>
      <c r="F388" s="10">
        <v>27</v>
      </c>
      <c r="G388" s="10">
        <v>26</v>
      </c>
      <c r="H388" s="387">
        <v>36</v>
      </c>
      <c r="I388" s="250"/>
      <c r="J388" s="269"/>
      <c r="K388" s="269"/>
      <c r="L388" s="269"/>
      <c r="M388" s="269"/>
      <c r="N388" s="269"/>
      <c r="O388" s="250"/>
      <c r="P388" s="250"/>
      <c r="Q388" s="250"/>
      <c r="R388" s="250"/>
      <c r="S388" s="250"/>
    </row>
    <row r="389" spans="1:19" s="276" customFormat="1" ht="12.6" customHeight="1" x14ac:dyDescent="0.25">
      <c r="A389" s="48"/>
      <c r="B389" s="277" t="s">
        <v>26</v>
      </c>
      <c r="C389" s="10">
        <v>80</v>
      </c>
      <c r="D389" s="9">
        <v>0</v>
      </c>
      <c r="E389" s="10">
        <v>3</v>
      </c>
      <c r="F389" s="10">
        <v>10</v>
      </c>
      <c r="G389" s="10">
        <v>25</v>
      </c>
      <c r="H389" s="387">
        <v>42</v>
      </c>
      <c r="I389" s="250"/>
      <c r="J389" s="269"/>
      <c r="K389" s="269"/>
      <c r="L389" s="269"/>
      <c r="M389" s="269"/>
      <c r="N389" s="269"/>
      <c r="O389" s="250"/>
      <c r="P389" s="250"/>
      <c r="Q389" s="250"/>
      <c r="R389" s="250"/>
      <c r="S389" s="250"/>
    </row>
    <row r="390" spans="1:19" s="276" customFormat="1" ht="12.6" customHeight="1" x14ac:dyDescent="0.25">
      <c r="A390" s="48"/>
      <c r="B390" s="277" t="s">
        <v>112</v>
      </c>
      <c r="C390" s="10">
        <v>170</v>
      </c>
      <c r="D390" s="9">
        <v>2</v>
      </c>
      <c r="E390" s="10">
        <v>43</v>
      </c>
      <c r="F390" s="10">
        <v>48</v>
      </c>
      <c r="G390" s="10">
        <v>40</v>
      </c>
      <c r="H390" s="387">
        <v>37</v>
      </c>
      <c r="I390" s="250"/>
      <c r="J390" s="269"/>
      <c r="K390" s="269"/>
      <c r="L390" s="269"/>
      <c r="M390" s="269"/>
      <c r="N390" s="269"/>
      <c r="O390" s="250"/>
      <c r="P390" s="250"/>
      <c r="Q390" s="250"/>
      <c r="R390" s="250"/>
      <c r="S390" s="250"/>
    </row>
    <row r="391" spans="1:19" s="276" customFormat="1" ht="12.6" customHeight="1" x14ac:dyDescent="0.25">
      <c r="A391" s="48"/>
      <c r="B391" s="277" t="s">
        <v>113</v>
      </c>
      <c r="C391" s="10">
        <v>112</v>
      </c>
      <c r="D391" s="9">
        <v>1</v>
      </c>
      <c r="E391" s="10">
        <v>21</v>
      </c>
      <c r="F391" s="10">
        <v>24</v>
      </c>
      <c r="G391" s="10">
        <v>27</v>
      </c>
      <c r="H391" s="387">
        <v>39</v>
      </c>
      <c r="I391" s="250"/>
      <c r="J391" s="269"/>
      <c r="K391" s="269"/>
      <c r="L391" s="269"/>
      <c r="M391" s="269"/>
      <c r="N391" s="269"/>
      <c r="O391" s="250"/>
      <c r="P391" s="250"/>
      <c r="Q391" s="250"/>
      <c r="R391" s="250"/>
      <c r="S391" s="250"/>
    </row>
    <row r="392" spans="1:19" s="276" customFormat="1" ht="12.6" customHeight="1" x14ac:dyDescent="0.25">
      <c r="A392" s="45" t="s">
        <v>95</v>
      </c>
      <c r="B392" s="272" t="s">
        <v>24</v>
      </c>
      <c r="C392" s="8">
        <v>21</v>
      </c>
      <c r="D392" s="7">
        <v>0</v>
      </c>
      <c r="E392" s="8">
        <v>0</v>
      </c>
      <c r="F392" s="8">
        <v>1</v>
      </c>
      <c r="G392" s="8">
        <v>18</v>
      </c>
      <c r="H392" s="386">
        <v>2</v>
      </c>
      <c r="I392" s="250"/>
      <c r="J392" s="269"/>
      <c r="K392" s="269"/>
      <c r="L392" s="269"/>
      <c r="M392" s="269"/>
      <c r="N392" s="269"/>
      <c r="O392" s="250"/>
      <c r="P392" s="250"/>
      <c r="Q392" s="250"/>
      <c r="R392" s="250"/>
      <c r="S392" s="250"/>
    </row>
    <row r="393" spans="1:19" s="276" customFormat="1" ht="12.6" customHeight="1" x14ac:dyDescent="0.25">
      <c r="A393" s="48"/>
      <c r="B393" s="277" t="s">
        <v>25</v>
      </c>
      <c r="C393" s="10">
        <v>20</v>
      </c>
      <c r="D393" s="9">
        <v>0</v>
      </c>
      <c r="E393" s="10">
        <v>0</v>
      </c>
      <c r="F393" s="10">
        <v>1</v>
      </c>
      <c r="G393" s="10">
        <v>10</v>
      </c>
      <c r="H393" s="387">
        <v>9</v>
      </c>
      <c r="I393" s="250"/>
      <c r="J393" s="269"/>
      <c r="K393" s="269"/>
      <c r="L393" s="269"/>
      <c r="M393" s="269"/>
      <c r="N393" s="269"/>
      <c r="O393" s="250"/>
      <c r="P393" s="250"/>
      <c r="Q393" s="250"/>
      <c r="R393" s="250"/>
      <c r="S393" s="250"/>
    </row>
    <row r="394" spans="1:19" s="276" customFormat="1" ht="12.6" customHeight="1" x14ac:dyDescent="0.25">
      <c r="A394" s="48"/>
      <c r="B394" s="277" t="s">
        <v>26</v>
      </c>
      <c r="C394" s="10">
        <v>52</v>
      </c>
      <c r="D394" s="9">
        <v>0</v>
      </c>
      <c r="E394" s="10">
        <v>16</v>
      </c>
      <c r="F394" s="10">
        <v>13</v>
      </c>
      <c r="G394" s="10">
        <v>19</v>
      </c>
      <c r="H394" s="387">
        <v>4</v>
      </c>
      <c r="I394" s="250"/>
      <c r="J394" s="269"/>
      <c r="K394" s="269"/>
      <c r="L394" s="269"/>
      <c r="M394" s="269"/>
      <c r="N394" s="269"/>
      <c r="O394" s="250"/>
      <c r="P394" s="250"/>
      <c r="Q394" s="250"/>
      <c r="R394" s="250"/>
      <c r="S394" s="250"/>
    </row>
    <row r="395" spans="1:19" s="276" customFormat="1" ht="12.6" customHeight="1" x14ac:dyDescent="0.25">
      <c r="A395" s="48"/>
      <c r="B395" s="277" t="s">
        <v>112</v>
      </c>
      <c r="C395" s="10">
        <v>16</v>
      </c>
      <c r="D395" s="9">
        <v>0</v>
      </c>
      <c r="E395" s="10">
        <v>0</v>
      </c>
      <c r="F395" s="10">
        <v>1</v>
      </c>
      <c r="G395" s="10">
        <v>12</v>
      </c>
      <c r="H395" s="387">
        <v>3</v>
      </c>
      <c r="I395" s="250"/>
      <c r="J395" s="269"/>
      <c r="K395" s="269"/>
      <c r="L395" s="269"/>
      <c r="M395" s="269"/>
      <c r="N395" s="269"/>
      <c r="O395" s="250"/>
      <c r="P395" s="250"/>
      <c r="Q395" s="250"/>
      <c r="R395" s="250"/>
      <c r="S395" s="250"/>
    </row>
    <row r="396" spans="1:19" s="276" customFormat="1" ht="12.6" customHeight="1" x14ac:dyDescent="0.25">
      <c r="A396" s="48"/>
      <c r="B396" s="277" t="s">
        <v>113</v>
      </c>
      <c r="C396" s="10">
        <v>29</v>
      </c>
      <c r="D396" s="9">
        <v>0</v>
      </c>
      <c r="E396" s="10">
        <v>3</v>
      </c>
      <c r="F396" s="10">
        <v>5</v>
      </c>
      <c r="G396" s="10">
        <v>14</v>
      </c>
      <c r="H396" s="387">
        <v>7</v>
      </c>
      <c r="I396" s="250"/>
      <c r="J396" s="269"/>
      <c r="K396" s="269"/>
      <c r="L396" s="269"/>
      <c r="M396" s="269"/>
      <c r="N396" s="269"/>
      <c r="O396" s="250"/>
      <c r="P396" s="250"/>
      <c r="Q396" s="250"/>
      <c r="R396" s="250"/>
      <c r="S396" s="250"/>
    </row>
    <row r="397" spans="1:19" s="276" customFormat="1" ht="12.6" customHeight="1" x14ac:dyDescent="0.25">
      <c r="A397" s="45" t="s">
        <v>96</v>
      </c>
      <c r="B397" s="272" t="s">
        <v>24</v>
      </c>
      <c r="C397" s="8">
        <v>48</v>
      </c>
      <c r="D397" s="7">
        <v>0</v>
      </c>
      <c r="E397" s="8">
        <v>16</v>
      </c>
      <c r="F397" s="8">
        <v>4</v>
      </c>
      <c r="G397" s="8">
        <v>12</v>
      </c>
      <c r="H397" s="386">
        <v>16</v>
      </c>
      <c r="I397" s="250"/>
      <c r="J397" s="269"/>
      <c r="K397" s="269"/>
      <c r="L397" s="269"/>
      <c r="M397" s="269"/>
      <c r="N397" s="269"/>
      <c r="O397" s="250"/>
      <c r="P397" s="250"/>
      <c r="Q397" s="250"/>
      <c r="R397" s="250"/>
      <c r="S397" s="250"/>
    </row>
    <row r="398" spans="1:19" s="276" customFormat="1" ht="12.6" customHeight="1" x14ac:dyDescent="0.25">
      <c r="A398" s="48"/>
      <c r="B398" s="277" t="s">
        <v>25</v>
      </c>
      <c r="C398" s="10">
        <v>38</v>
      </c>
      <c r="D398" s="9">
        <v>2</v>
      </c>
      <c r="E398" s="10">
        <v>0</v>
      </c>
      <c r="F398" s="10">
        <v>1</v>
      </c>
      <c r="G398" s="10">
        <v>23</v>
      </c>
      <c r="H398" s="387">
        <v>12</v>
      </c>
      <c r="I398" s="250"/>
      <c r="J398" s="269"/>
      <c r="K398" s="269"/>
      <c r="L398" s="269"/>
      <c r="M398" s="269"/>
      <c r="N398" s="269"/>
      <c r="O398" s="250"/>
      <c r="P398" s="250"/>
      <c r="Q398" s="250"/>
      <c r="R398" s="250"/>
      <c r="S398" s="250"/>
    </row>
    <row r="399" spans="1:19" s="276" customFormat="1" ht="12.6" customHeight="1" x14ac:dyDescent="0.25">
      <c r="A399" s="48"/>
      <c r="B399" s="277" t="s">
        <v>26</v>
      </c>
      <c r="C399" s="10">
        <v>38</v>
      </c>
      <c r="D399" s="9">
        <v>0</v>
      </c>
      <c r="E399" s="10">
        <v>10</v>
      </c>
      <c r="F399" s="10">
        <v>2</v>
      </c>
      <c r="G399" s="10">
        <v>13</v>
      </c>
      <c r="H399" s="387">
        <v>13</v>
      </c>
      <c r="I399" s="250"/>
      <c r="J399" s="269"/>
      <c r="K399" s="269"/>
      <c r="L399" s="269"/>
      <c r="M399" s="269"/>
      <c r="N399" s="269"/>
      <c r="O399" s="250"/>
      <c r="P399" s="250"/>
      <c r="Q399" s="250"/>
      <c r="R399" s="250"/>
      <c r="S399" s="250"/>
    </row>
    <row r="400" spans="1:19" s="276" customFormat="1" ht="12.6" customHeight="1" x14ac:dyDescent="0.25">
      <c r="A400" s="48"/>
      <c r="B400" s="277" t="s">
        <v>112</v>
      </c>
      <c r="C400" s="10">
        <v>45</v>
      </c>
      <c r="D400" s="9">
        <v>0</v>
      </c>
      <c r="E400" s="10">
        <v>0</v>
      </c>
      <c r="F400" s="10">
        <v>18</v>
      </c>
      <c r="G400" s="10">
        <v>20</v>
      </c>
      <c r="H400" s="387">
        <v>7</v>
      </c>
      <c r="I400" s="250"/>
      <c r="J400" s="269"/>
      <c r="K400" s="269"/>
      <c r="L400" s="269"/>
      <c r="M400" s="269"/>
      <c r="N400" s="269"/>
      <c r="O400" s="250"/>
      <c r="P400" s="250"/>
      <c r="Q400" s="250"/>
      <c r="R400" s="250"/>
      <c r="S400" s="250"/>
    </row>
    <row r="401" spans="1:19" s="276" customFormat="1" ht="12.6" customHeight="1" x14ac:dyDescent="0.25">
      <c r="A401" s="48"/>
      <c r="B401" s="277" t="s">
        <v>113</v>
      </c>
      <c r="C401" s="10">
        <v>45</v>
      </c>
      <c r="D401" s="9">
        <v>0</v>
      </c>
      <c r="E401" s="10">
        <v>0</v>
      </c>
      <c r="F401" s="10">
        <v>9</v>
      </c>
      <c r="G401" s="10">
        <v>26</v>
      </c>
      <c r="H401" s="387">
        <v>10</v>
      </c>
      <c r="I401" s="250"/>
      <c r="J401" s="269"/>
      <c r="K401" s="269"/>
      <c r="L401" s="269"/>
      <c r="M401" s="269"/>
      <c r="N401" s="269"/>
      <c r="O401" s="250"/>
      <c r="P401" s="250"/>
      <c r="Q401" s="250"/>
      <c r="R401" s="250"/>
      <c r="S401" s="250"/>
    </row>
    <row r="402" spans="1:19" s="276" customFormat="1" ht="12.6" customHeight="1" x14ac:dyDescent="0.25">
      <c r="A402" s="45" t="s">
        <v>97</v>
      </c>
      <c r="B402" s="272" t="s">
        <v>24</v>
      </c>
      <c r="C402" s="8">
        <v>88</v>
      </c>
      <c r="D402" s="7">
        <v>0</v>
      </c>
      <c r="E402" s="8">
        <v>0</v>
      </c>
      <c r="F402" s="8">
        <v>13</v>
      </c>
      <c r="G402" s="8">
        <v>62</v>
      </c>
      <c r="H402" s="386">
        <v>13</v>
      </c>
      <c r="I402" s="250"/>
      <c r="J402" s="269"/>
      <c r="K402" s="269"/>
      <c r="L402" s="269"/>
      <c r="M402" s="269"/>
      <c r="N402" s="269"/>
      <c r="O402" s="250"/>
      <c r="P402" s="250"/>
      <c r="Q402" s="250"/>
      <c r="R402" s="250"/>
      <c r="S402" s="250"/>
    </row>
    <row r="403" spans="1:19" s="276" customFormat="1" ht="12.6" customHeight="1" x14ac:dyDescent="0.25">
      <c r="A403" s="48"/>
      <c r="B403" s="277" t="s">
        <v>25</v>
      </c>
      <c r="C403" s="10">
        <v>98</v>
      </c>
      <c r="D403" s="9">
        <v>0</v>
      </c>
      <c r="E403" s="10">
        <v>7</v>
      </c>
      <c r="F403" s="10">
        <v>14</v>
      </c>
      <c r="G403" s="10">
        <v>58</v>
      </c>
      <c r="H403" s="387">
        <v>19</v>
      </c>
      <c r="I403" s="250"/>
      <c r="J403" s="269"/>
      <c r="K403" s="269"/>
      <c r="L403" s="269"/>
      <c r="M403" s="269"/>
      <c r="N403" s="269"/>
      <c r="O403" s="250"/>
      <c r="P403" s="250"/>
      <c r="Q403" s="250"/>
      <c r="R403" s="250"/>
      <c r="S403" s="250"/>
    </row>
    <row r="404" spans="1:19" s="276" customFormat="1" ht="12.6" customHeight="1" x14ac:dyDescent="0.25">
      <c r="A404" s="48"/>
      <c r="B404" s="277" t="s">
        <v>26</v>
      </c>
      <c r="C404" s="10">
        <v>80</v>
      </c>
      <c r="D404" s="9">
        <v>0</v>
      </c>
      <c r="E404" s="10">
        <v>1</v>
      </c>
      <c r="F404" s="10">
        <v>5</v>
      </c>
      <c r="G404" s="10">
        <v>54</v>
      </c>
      <c r="H404" s="387">
        <v>20</v>
      </c>
      <c r="I404" s="250"/>
      <c r="J404" s="269"/>
      <c r="K404" s="269"/>
      <c r="L404" s="269"/>
      <c r="M404" s="269"/>
      <c r="N404" s="269"/>
      <c r="O404" s="250"/>
      <c r="P404" s="250"/>
      <c r="Q404" s="250"/>
      <c r="R404" s="250"/>
      <c r="S404" s="250"/>
    </row>
    <row r="405" spans="1:19" s="276" customFormat="1" ht="12.6" customHeight="1" x14ac:dyDescent="0.25">
      <c r="A405" s="48"/>
      <c r="B405" s="277" t="s">
        <v>112</v>
      </c>
      <c r="C405" s="10">
        <v>121</v>
      </c>
      <c r="D405" s="9">
        <v>5</v>
      </c>
      <c r="E405" s="10">
        <v>15</v>
      </c>
      <c r="F405" s="10">
        <v>14</v>
      </c>
      <c r="G405" s="10">
        <v>64</v>
      </c>
      <c r="H405" s="387">
        <v>23</v>
      </c>
      <c r="I405" s="250"/>
      <c r="J405" s="269"/>
      <c r="K405" s="269"/>
      <c r="L405" s="269"/>
      <c r="M405" s="269"/>
      <c r="N405" s="269"/>
      <c r="O405" s="250"/>
      <c r="P405" s="250"/>
      <c r="Q405" s="250"/>
      <c r="R405" s="250"/>
      <c r="S405" s="250"/>
    </row>
    <row r="406" spans="1:19" s="276" customFormat="1" ht="12.6" customHeight="1" x14ac:dyDescent="0.25">
      <c r="A406" s="48"/>
      <c r="B406" s="277" t="s">
        <v>113</v>
      </c>
      <c r="C406" s="10">
        <v>103</v>
      </c>
      <c r="D406" s="9">
        <v>0</v>
      </c>
      <c r="E406" s="10">
        <v>8</v>
      </c>
      <c r="F406" s="10">
        <v>11</v>
      </c>
      <c r="G406" s="10">
        <v>63</v>
      </c>
      <c r="H406" s="387">
        <v>21</v>
      </c>
      <c r="I406" s="250"/>
      <c r="J406" s="269"/>
      <c r="K406" s="269"/>
      <c r="L406" s="269"/>
      <c r="M406" s="269"/>
      <c r="N406" s="269"/>
      <c r="O406" s="250"/>
      <c r="P406" s="250"/>
      <c r="Q406" s="250"/>
      <c r="R406" s="250"/>
      <c r="S406" s="250"/>
    </row>
    <row r="407" spans="1:19" s="250" customFormat="1" ht="12.6" customHeight="1" collapsed="1" x14ac:dyDescent="0.25">
      <c r="A407" s="446" t="s">
        <v>11</v>
      </c>
      <c r="B407" s="268" t="s">
        <v>24</v>
      </c>
      <c r="C407" s="476">
        <v>1457</v>
      </c>
      <c r="D407" s="477">
        <v>103</v>
      </c>
      <c r="E407" s="476">
        <v>294</v>
      </c>
      <c r="F407" s="476">
        <v>338</v>
      </c>
      <c r="G407" s="476">
        <v>456</v>
      </c>
      <c r="H407" s="478">
        <v>266</v>
      </c>
      <c r="J407" s="269"/>
      <c r="K407" s="269"/>
      <c r="L407" s="269"/>
      <c r="M407" s="269"/>
      <c r="N407" s="269"/>
    </row>
    <row r="408" spans="1:19" s="250" customFormat="1" ht="12.6" customHeight="1" x14ac:dyDescent="0.25">
      <c r="A408" s="451"/>
      <c r="B408" s="271" t="s">
        <v>25</v>
      </c>
      <c r="C408" s="454">
        <v>1543</v>
      </c>
      <c r="D408" s="453">
        <v>53</v>
      </c>
      <c r="E408" s="454">
        <v>263</v>
      </c>
      <c r="F408" s="454">
        <v>377</v>
      </c>
      <c r="G408" s="454">
        <v>573</v>
      </c>
      <c r="H408" s="479">
        <v>277</v>
      </c>
      <c r="J408" s="269"/>
      <c r="K408" s="269"/>
      <c r="L408" s="269"/>
      <c r="M408" s="269"/>
      <c r="N408" s="269"/>
    </row>
    <row r="409" spans="1:19" s="250" customFormat="1" ht="12.6" customHeight="1" x14ac:dyDescent="0.25">
      <c r="A409" s="451"/>
      <c r="B409" s="271" t="s">
        <v>26</v>
      </c>
      <c r="C409" s="454">
        <v>1964</v>
      </c>
      <c r="D409" s="453">
        <v>390</v>
      </c>
      <c r="E409" s="454">
        <v>373</v>
      </c>
      <c r="F409" s="454">
        <v>373</v>
      </c>
      <c r="G409" s="454">
        <v>548</v>
      </c>
      <c r="H409" s="479">
        <v>280</v>
      </c>
      <c r="J409" s="269"/>
      <c r="K409" s="269"/>
      <c r="L409" s="269"/>
      <c r="M409" s="269"/>
      <c r="N409" s="269"/>
    </row>
    <row r="410" spans="1:19" s="250" customFormat="1" ht="12.6" customHeight="1" x14ac:dyDescent="0.25">
      <c r="A410" s="451"/>
      <c r="B410" s="271" t="s">
        <v>112</v>
      </c>
      <c r="C410" s="454">
        <v>1648</v>
      </c>
      <c r="D410" s="453">
        <v>71</v>
      </c>
      <c r="E410" s="454">
        <v>314</v>
      </c>
      <c r="F410" s="454">
        <v>383</v>
      </c>
      <c r="G410" s="454">
        <v>597</v>
      </c>
      <c r="H410" s="479">
        <v>283</v>
      </c>
      <c r="J410" s="269"/>
      <c r="K410" s="269"/>
      <c r="L410" s="269"/>
      <c r="M410" s="269"/>
      <c r="N410" s="269"/>
    </row>
    <row r="411" spans="1:19" s="250" customFormat="1" ht="12.6" customHeight="1" x14ac:dyDescent="0.25">
      <c r="A411" s="451"/>
      <c r="B411" s="271" t="s">
        <v>113</v>
      </c>
      <c r="C411" s="454">
        <v>1590</v>
      </c>
      <c r="D411" s="453">
        <v>38</v>
      </c>
      <c r="E411" s="454">
        <v>281</v>
      </c>
      <c r="F411" s="454">
        <v>328</v>
      </c>
      <c r="G411" s="454">
        <v>634</v>
      </c>
      <c r="H411" s="479">
        <v>309</v>
      </c>
      <c r="J411" s="269"/>
      <c r="K411" s="269"/>
      <c r="L411" s="269"/>
      <c r="M411" s="269"/>
      <c r="N411" s="269"/>
    </row>
    <row r="412" spans="1:19" s="276" customFormat="1" ht="12.6" customHeight="1" x14ac:dyDescent="0.25">
      <c r="A412" s="45" t="s">
        <v>98</v>
      </c>
      <c r="B412" s="287" t="s">
        <v>24</v>
      </c>
      <c r="C412" s="43">
        <v>17</v>
      </c>
      <c r="D412" s="42">
        <v>0</v>
      </c>
      <c r="E412" s="43">
        <v>0</v>
      </c>
      <c r="F412" s="43">
        <v>5</v>
      </c>
      <c r="G412" s="43">
        <v>6</v>
      </c>
      <c r="H412" s="391">
        <v>6</v>
      </c>
      <c r="I412" s="250"/>
      <c r="J412" s="269"/>
      <c r="K412" s="269"/>
      <c r="L412" s="269"/>
      <c r="M412" s="269"/>
      <c r="N412" s="269"/>
      <c r="O412" s="250"/>
      <c r="P412" s="250"/>
      <c r="Q412" s="250"/>
      <c r="R412" s="250"/>
      <c r="S412" s="250"/>
    </row>
    <row r="413" spans="1:19" s="276" customFormat="1" ht="12.6" customHeight="1" x14ac:dyDescent="0.25">
      <c r="A413" s="48"/>
      <c r="B413" s="277" t="s">
        <v>25</v>
      </c>
      <c r="C413" s="10">
        <v>15</v>
      </c>
      <c r="D413" s="9">
        <v>0</v>
      </c>
      <c r="E413" s="10">
        <v>1</v>
      </c>
      <c r="F413" s="10">
        <v>1</v>
      </c>
      <c r="G413" s="10">
        <v>10</v>
      </c>
      <c r="H413" s="387">
        <v>3</v>
      </c>
      <c r="I413" s="250"/>
      <c r="J413" s="269"/>
      <c r="K413" s="269"/>
      <c r="L413" s="269"/>
      <c r="M413" s="269"/>
      <c r="N413" s="269"/>
      <c r="O413" s="250"/>
      <c r="P413" s="250"/>
      <c r="Q413" s="250"/>
      <c r="R413" s="250"/>
      <c r="S413" s="250"/>
    </row>
    <row r="414" spans="1:19" s="276" customFormat="1" ht="12.6" customHeight="1" x14ac:dyDescent="0.25">
      <c r="A414" s="48"/>
      <c r="B414" s="277" t="s">
        <v>26</v>
      </c>
      <c r="C414" s="10">
        <v>15</v>
      </c>
      <c r="D414" s="9">
        <v>0</v>
      </c>
      <c r="E414" s="10">
        <v>1</v>
      </c>
      <c r="F414" s="10">
        <v>5</v>
      </c>
      <c r="G414" s="10">
        <v>3</v>
      </c>
      <c r="H414" s="387">
        <v>6</v>
      </c>
      <c r="I414" s="250"/>
      <c r="J414" s="269"/>
      <c r="K414" s="269"/>
      <c r="L414" s="269"/>
      <c r="M414" s="269"/>
      <c r="N414" s="269"/>
      <c r="O414" s="250"/>
      <c r="P414" s="250"/>
      <c r="Q414" s="250"/>
      <c r="R414" s="250"/>
      <c r="S414" s="250"/>
    </row>
    <row r="415" spans="1:19" s="276" customFormat="1" ht="12.6" customHeight="1" x14ac:dyDescent="0.25">
      <c r="A415" s="48"/>
      <c r="B415" s="277" t="s">
        <v>112</v>
      </c>
      <c r="C415" s="10">
        <v>18</v>
      </c>
      <c r="D415" s="9">
        <v>0</v>
      </c>
      <c r="E415" s="10">
        <v>1</v>
      </c>
      <c r="F415" s="10">
        <v>6</v>
      </c>
      <c r="G415" s="10">
        <v>8</v>
      </c>
      <c r="H415" s="387">
        <v>3</v>
      </c>
      <c r="I415" s="250"/>
      <c r="J415" s="269"/>
      <c r="K415" s="269"/>
      <c r="L415" s="269"/>
      <c r="M415" s="269"/>
      <c r="N415" s="269"/>
      <c r="O415" s="250"/>
      <c r="P415" s="250"/>
      <c r="Q415" s="250"/>
      <c r="R415" s="250"/>
      <c r="S415" s="250"/>
    </row>
    <row r="416" spans="1:19" s="276" customFormat="1" ht="12.6" customHeight="1" x14ac:dyDescent="0.25">
      <c r="A416" s="48"/>
      <c r="B416" s="277" t="s">
        <v>113</v>
      </c>
      <c r="C416" s="10">
        <v>20</v>
      </c>
      <c r="D416" s="9">
        <v>2</v>
      </c>
      <c r="E416" s="10">
        <v>0</v>
      </c>
      <c r="F416" s="10">
        <v>2</v>
      </c>
      <c r="G416" s="10">
        <v>10</v>
      </c>
      <c r="H416" s="387">
        <v>6</v>
      </c>
      <c r="I416" s="250"/>
      <c r="J416" s="269"/>
      <c r="K416" s="269"/>
      <c r="L416" s="269"/>
      <c r="M416" s="269"/>
      <c r="N416" s="269"/>
      <c r="O416" s="250"/>
      <c r="P416" s="250"/>
      <c r="Q416" s="250"/>
      <c r="R416" s="250"/>
      <c r="S416" s="250"/>
    </row>
    <row r="417" spans="1:19" s="276" customFormat="1" ht="12.6" customHeight="1" x14ac:dyDescent="0.25">
      <c r="A417" s="45" t="s">
        <v>99</v>
      </c>
      <c r="B417" s="272" t="s">
        <v>24</v>
      </c>
      <c r="C417" s="8">
        <v>287</v>
      </c>
      <c r="D417" s="7">
        <v>79</v>
      </c>
      <c r="E417" s="8">
        <v>112</v>
      </c>
      <c r="F417" s="8">
        <v>71</v>
      </c>
      <c r="G417" s="8">
        <v>15</v>
      </c>
      <c r="H417" s="386">
        <v>10</v>
      </c>
      <c r="I417" s="250"/>
      <c r="J417" s="269"/>
      <c r="K417" s="269"/>
      <c r="L417" s="269"/>
      <c r="M417" s="269"/>
      <c r="N417" s="269"/>
      <c r="O417" s="250"/>
      <c r="P417" s="250"/>
      <c r="Q417" s="250"/>
      <c r="R417" s="250"/>
      <c r="S417" s="250"/>
    </row>
    <row r="418" spans="1:19" s="276" customFormat="1" ht="12.6" customHeight="1" x14ac:dyDescent="0.25">
      <c r="A418" s="48"/>
      <c r="B418" s="277" t="s">
        <v>25</v>
      </c>
      <c r="C418" s="10">
        <v>222</v>
      </c>
      <c r="D418" s="9">
        <v>26</v>
      </c>
      <c r="E418" s="10">
        <v>82</v>
      </c>
      <c r="F418" s="10">
        <v>78</v>
      </c>
      <c r="G418" s="10">
        <v>26</v>
      </c>
      <c r="H418" s="387">
        <v>10</v>
      </c>
      <c r="I418" s="250"/>
      <c r="J418" s="269"/>
      <c r="K418" s="269"/>
      <c r="L418" s="269"/>
      <c r="M418" s="269"/>
      <c r="N418" s="269"/>
      <c r="O418" s="250"/>
      <c r="P418" s="250"/>
      <c r="Q418" s="250"/>
      <c r="R418" s="250"/>
      <c r="S418" s="250"/>
    </row>
    <row r="419" spans="1:19" s="276" customFormat="1" ht="12.6" customHeight="1" x14ac:dyDescent="0.25">
      <c r="A419" s="48"/>
      <c r="B419" s="277" t="s">
        <v>26</v>
      </c>
      <c r="C419" s="10">
        <v>120</v>
      </c>
      <c r="D419" s="9">
        <v>23</v>
      </c>
      <c r="E419" s="10">
        <v>41</v>
      </c>
      <c r="F419" s="10">
        <v>32</v>
      </c>
      <c r="G419" s="10">
        <v>11</v>
      </c>
      <c r="H419" s="387">
        <v>13</v>
      </c>
      <c r="I419" s="250"/>
      <c r="J419" s="269"/>
      <c r="K419" s="269"/>
      <c r="L419" s="269"/>
      <c r="M419" s="269"/>
      <c r="N419" s="269"/>
      <c r="O419" s="250"/>
      <c r="P419" s="250"/>
      <c r="Q419" s="250"/>
      <c r="R419" s="250"/>
      <c r="S419" s="250"/>
    </row>
    <row r="420" spans="1:19" s="276" customFormat="1" ht="12.6" customHeight="1" x14ac:dyDescent="0.25">
      <c r="A420" s="48"/>
      <c r="B420" s="277" t="s">
        <v>112</v>
      </c>
      <c r="C420" s="10">
        <v>107</v>
      </c>
      <c r="D420" s="9">
        <v>8</v>
      </c>
      <c r="E420" s="10">
        <v>45</v>
      </c>
      <c r="F420" s="10">
        <v>31</v>
      </c>
      <c r="G420" s="10">
        <v>17</v>
      </c>
      <c r="H420" s="387">
        <v>6</v>
      </c>
      <c r="I420" s="250"/>
      <c r="J420" s="269"/>
      <c r="K420" s="269"/>
      <c r="L420" s="269"/>
      <c r="M420" s="269"/>
      <c r="N420" s="269"/>
      <c r="O420" s="250"/>
      <c r="P420" s="250"/>
      <c r="Q420" s="250"/>
      <c r="R420" s="250"/>
      <c r="S420" s="250"/>
    </row>
    <row r="421" spans="1:19" s="276" customFormat="1" ht="12.6" customHeight="1" x14ac:dyDescent="0.25">
      <c r="A421" s="48"/>
      <c r="B421" s="277" t="s">
        <v>113</v>
      </c>
      <c r="C421" s="10">
        <v>72</v>
      </c>
      <c r="D421" s="9">
        <v>0</v>
      </c>
      <c r="E421" s="10">
        <v>59</v>
      </c>
      <c r="F421" s="10">
        <v>2</v>
      </c>
      <c r="G421" s="10">
        <v>9</v>
      </c>
      <c r="H421" s="387">
        <v>2</v>
      </c>
      <c r="I421" s="250"/>
      <c r="J421" s="269"/>
      <c r="K421" s="269"/>
      <c r="L421" s="269"/>
      <c r="M421" s="269"/>
      <c r="N421" s="269"/>
      <c r="O421" s="250"/>
      <c r="P421" s="250"/>
      <c r="Q421" s="250"/>
      <c r="R421" s="250"/>
      <c r="S421" s="250"/>
    </row>
    <row r="422" spans="1:19" s="276" customFormat="1" ht="12.6" customHeight="1" x14ac:dyDescent="0.25">
      <c r="A422" s="45" t="s">
        <v>100</v>
      </c>
      <c r="B422" s="272" t="s">
        <v>24</v>
      </c>
      <c r="C422" s="8">
        <v>51</v>
      </c>
      <c r="D422" s="7">
        <v>1</v>
      </c>
      <c r="E422" s="8">
        <v>1</v>
      </c>
      <c r="F422" s="8">
        <v>5</v>
      </c>
      <c r="G422" s="8">
        <v>22</v>
      </c>
      <c r="H422" s="386">
        <v>22</v>
      </c>
      <c r="I422" s="250"/>
      <c r="J422" s="269"/>
      <c r="K422" s="269"/>
      <c r="L422" s="269"/>
      <c r="M422" s="269"/>
      <c r="N422" s="269"/>
      <c r="O422" s="250"/>
      <c r="P422" s="250"/>
      <c r="Q422" s="250"/>
      <c r="R422" s="250"/>
      <c r="S422" s="250"/>
    </row>
    <row r="423" spans="1:19" s="276" customFormat="1" ht="12.6" customHeight="1" x14ac:dyDescent="0.25">
      <c r="A423" s="48"/>
      <c r="B423" s="277" t="s">
        <v>25</v>
      </c>
      <c r="C423" s="10">
        <v>145</v>
      </c>
      <c r="D423" s="9">
        <v>0</v>
      </c>
      <c r="E423" s="10">
        <v>29</v>
      </c>
      <c r="F423" s="10">
        <v>20</v>
      </c>
      <c r="G423" s="10">
        <v>64</v>
      </c>
      <c r="H423" s="387">
        <v>32</v>
      </c>
      <c r="I423" s="250"/>
      <c r="J423" s="269"/>
      <c r="K423" s="269"/>
      <c r="L423" s="269"/>
      <c r="M423" s="269"/>
      <c r="N423" s="269"/>
      <c r="O423" s="250"/>
      <c r="P423" s="250"/>
      <c r="Q423" s="250"/>
      <c r="R423" s="250"/>
      <c r="S423" s="250"/>
    </row>
    <row r="424" spans="1:19" s="276" customFormat="1" ht="12.6" customHeight="1" x14ac:dyDescent="0.25">
      <c r="A424" s="48"/>
      <c r="B424" s="277" t="s">
        <v>26</v>
      </c>
      <c r="C424" s="10">
        <v>550</v>
      </c>
      <c r="D424" s="9">
        <v>171</v>
      </c>
      <c r="E424" s="10">
        <v>153</v>
      </c>
      <c r="F424" s="10">
        <v>130</v>
      </c>
      <c r="G424" s="10">
        <v>77</v>
      </c>
      <c r="H424" s="387">
        <v>19</v>
      </c>
      <c r="I424" s="250"/>
      <c r="J424" s="269"/>
      <c r="K424" s="269"/>
      <c r="L424" s="269"/>
      <c r="M424" s="269"/>
      <c r="N424" s="269"/>
      <c r="O424" s="250"/>
      <c r="P424" s="250"/>
      <c r="Q424" s="250"/>
      <c r="R424" s="250"/>
      <c r="S424" s="250"/>
    </row>
    <row r="425" spans="1:19" s="276" customFormat="1" ht="12.6" customHeight="1" x14ac:dyDescent="0.25">
      <c r="A425" s="48"/>
      <c r="B425" s="277" t="s">
        <v>112</v>
      </c>
      <c r="C425" s="10">
        <v>185</v>
      </c>
      <c r="D425" s="9">
        <v>5</v>
      </c>
      <c r="E425" s="10">
        <v>54</v>
      </c>
      <c r="F425" s="10">
        <v>59</v>
      </c>
      <c r="G425" s="10">
        <v>48</v>
      </c>
      <c r="H425" s="387">
        <v>19</v>
      </c>
      <c r="I425" s="250"/>
      <c r="J425" s="269"/>
      <c r="K425" s="269"/>
      <c r="L425" s="269"/>
      <c r="M425" s="269"/>
      <c r="N425" s="269"/>
      <c r="O425" s="250"/>
      <c r="P425" s="250"/>
      <c r="Q425" s="250"/>
      <c r="R425" s="250"/>
      <c r="S425" s="250"/>
    </row>
    <row r="426" spans="1:19" s="276" customFormat="1" ht="12.6" customHeight="1" x14ac:dyDescent="0.25">
      <c r="A426" s="48"/>
      <c r="B426" s="277" t="s">
        <v>113</v>
      </c>
      <c r="C426" s="10">
        <v>292</v>
      </c>
      <c r="D426" s="9">
        <v>21</v>
      </c>
      <c r="E426" s="10">
        <v>108</v>
      </c>
      <c r="F426" s="10">
        <v>81</v>
      </c>
      <c r="G426" s="10">
        <v>59</v>
      </c>
      <c r="H426" s="387">
        <v>23</v>
      </c>
      <c r="I426" s="250"/>
      <c r="J426" s="269"/>
      <c r="K426" s="269"/>
      <c r="L426" s="269"/>
      <c r="M426" s="269"/>
      <c r="N426" s="269"/>
      <c r="O426" s="250"/>
      <c r="P426" s="250"/>
      <c r="Q426" s="250"/>
      <c r="R426" s="250"/>
      <c r="S426" s="250"/>
    </row>
    <row r="427" spans="1:19" s="276" customFormat="1" ht="12.6" customHeight="1" x14ac:dyDescent="0.25">
      <c r="A427" s="45" t="s">
        <v>101</v>
      </c>
      <c r="B427" s="272" t="s">
        <v>24</v>
      </c>
      <c r="C427" s="8">
        <v>11</v>
      </c>
      <c r="D427" s="7">
        <v>0</v>
      </c>
      <c r="E427" s="8">
        <v>1</v>
      </c>
      <c r="F427" s="8">
        <v>2</v>
      </c>
      <c r="G427" s="8">
        <v>5</v>
      </c>
      <c r="H427" s="386">
        <v>3</v>
      </c>
      <c r="I427" s="250"/>
      <c r="J427" s="269"/>
      <c r="K427" s="269"/>
      <c r="L427" s="269"/>
      <c r="M427" s="269"/>
      <c r="N427" s="269"/>
      <c r="O427" s="250"/>
      <c r="P427" s="250"/>
      <c r="Q427" s="250"/>
      <c r="R427" s="250"/>
      <c r="S427" s="250"/>
    </row>
    <row r="428" spans="1:19" s="276" customFormat="1" ht="12.6" customHeight="1" x14ac:dyDescent="0.25">
      <c r="A428" s="48"/>
      <c r="B428" s="277" t="s">
        <v>25</v>
      </c>
      <c r="C428" s="10">
        <v>183</v>
      </c>
      <c r="D428" s="9">
        <v>3</v>
      </c>
      <c r="E428" s="10">
        <v>72</v>
      </c>
      <c r="F428" s="10">
        <v>74</v>
      </c>
      <c r="G428" s="10">
        <v>30</v>
      </c>
      <c r="H428" s="387">
        <v>4</v>
      </c>
      <c r="I428" s="250"/>
      <c r="J428" s="269"/>
      <c r="K428" s="269"/>
      <c r="L428" s="269"/>
      <c r="M428" s="269"/>
      <c r="N428" s="269"/>
      <c r="O428" s="250"/>
      <c r="P428" s="250"/>
      <c r="Q428" s="250"/>
      <c r="R428" s="250"/>
      <c r="S428" s="250"/>
    </row>
    <row r="429" spans="1:19" s="276" customFormat="1" ht="12.6" customHeight="1" x14ac:dyDescent="0.25">
      <c r="A429" s="48"/>
      <c r="B429" s="277" t="s">
        <v>26</v>
      </c>
      <c r="C429" s="10">
        <v>6</v>
      </c>
      <c r="D429" s="9">
        <v>0</v>
      </c>
      <c r="E429" s="10">
        <v>0</v>
      </c>
      <c r="F429" s="10">
        <v>0</v>
      </c>
      <c r="G429" s="10">
        <v>5</v>
      </c>
      <c r="H429" s="387">
        <v>1</v>
      </c>
      <c r="I429" s="250"/>
      <c r="J429" s="269"/>
      <c r="K429" s="269"/>
      <c r="L429" s="269"/>
      <c r="M429" s="269"/>
      <c r="N429" s="269"/>
      <c r="O429" s="250"/>
      <c r="P429" s="250"/>
      <c r="Q429" s="250"/>
      <c r="R429" s="250"/>
      <c r="S429" s="250"/>
    </row>
    <row r="430" spans="1:19" s="276" customFormat="1" ht="12.6" customHeight="1" x14ac:dyDescent="0.25">
      <c r="A430" s="48"/>
      <c r="B430" s="277" t="s">
        <v>112</v>
      </c>
      <c r="C430" s="10">
        <v>68</v>
      </c>
      <c r="D430" s="9">
        <v>0</v>
      </c>
      <c r="E430" s="10">
        <v>30</v>
      </c>
      <c r="F430" s="10">
        <v>21</v>
      </c>
      <c r="G430" s="10">
        <v>15</v>
      </c>
      <c r="H430" s="387">
        <v>2</v>
      </c>
      <c r="I430" s="250"/>
      <c r="J430" s="269"/>
      <c r="K430" s="269"/>
      <c r="L430" s="269"/>
      <c r="M430" s="269"/>
      <c r="N430" s="269"/>
      <c r="O430" s="250"/>
      <c r="P430" s="250"/>
      <c r="Q430" s="250"/>
      <c r="R430" s="250"/>
      <c r="S430" s="250"/>
    </row>
    <row r="431" spans="1:19" s="276" customFormat="1" ht="12.6" customHeight="1" x14ac:dyDescent="0.25">
      <c r="A431" s="48"/>
      <c r="B431" s="277" t="s">
        <v>113</v>
      </c>
      <c r="C431" s="10">
        <v>79</v>
      </c>
      <c r="D431" s="9">
        <v>1</v>
      </c>
      <c r="E431" s="10">
        <v>30</v>
      </c>
      <c r="F431" s="10">
        <v>21</v>
      </c>
      <c r="G431" s="10">
        <v>17</v>
      </c>
      <c r="H431" s="387">
        <v>10</v>
      </c>
      <c r="I431" s="250"/>
      <c r="J431" s="269"/>
      <c r="K431" s="269"/>
      <c r="L431" s="269"/>
      <c r="M431" s="269"/>
      <c r="N431" s="269"/>
      <c r="O431" s="250"/>
      <c r="P431" s="250"/>
      <c r="Q431" s="250"/>
      <c r="R431" s="250"/>
      <c r="S431" s="250"/>
    </row>
    <row r="432" spans="1:19" s="276" customFormat="1" ht="12.6" customHeight="1" x14ac:dyDescent="0.25">
      <c r="A432" s="45" t="s">
        <v>102</v>
      </c>
      <c r="B432" s="272" t="s">
        <v>24</v>
      </c>
      <c r="C432" s="8">
        <v>129</v>
      </c>
      <c r="D432" s="7">
        <v>10</v>
      </c>
      <c r="E432" s="8">
        <v>10</v>
      </c>
      <c r="F432" s="8">
        <v>30</v>
      </c>
      <c r="G432" s="8">
        <v>38</v>
      </c>
      <c r="H432" s="386">
        <v>41</v>
      </c>
      <c r="I432" s="250"/>
      <c r="J432" s="269"/>
      <c r="K432" s="269"/>
      <c r="L432" s="269"/>
      <c r="M432" s="269"/>
      <c r="N432" s="269"/>
      <c r="O432" s="250"/>
      <c r="P432" s="250"/>
      <c r="Q432" s="250"/>
      <c r="R432" s="250"/>
      <c r="S432" s="250"/>
    </row>
    <row r="433" spans="1:19" s="276" customFormat="1" ht="12.6" customHeight="1" x14ac:dyDescent="0.25">
      <c r="A433" s="48"/>
      <c r="B433" s="277" t="s">
        <v>25</v>
      </c>
      <c r="C433" s="10">
        <v>109</v>
      </c>
      <c r="D433" s="9">
        <v>0</v>
      </c>
      <c r="E433" s="10">
        <v>0</v>
      </c>
      <c r="F433" s="10">
        <v>18</v>
      </c>
      <c r="G433" s="10">
        <v>45</v>
      </c>
      <c r="H433" s="387">
        <v>46</v>
      </c>
      <c r="I433" s="250"/>
      <c r="J433" s="269"/>
      <c r="K433" s="269"/>
      <c r="L433" s="269"/>
      <c r="M433" s="269"/>
      <c r="N433" s="269"/>
      <c r="O433" s="250"/>
      <c r="P433" s="250"/>
      <c r="Q433" s="250"/>
      <c r="R433" s="250"/>
      <c r="S433" s="250"/>
    </row>
    <row r="434" spans="1:19" s="276" customFormat="1" ht="12.6" customHeight="1" x14ac:dyDescent="0.25">
      <c r="A434" s="48"/>
      <c r="B434" s="277" t="s">
        <v>26</v>
      </c>
      <c r="C434" s="10">
        <v>213</v>
      </c>
      <c r="D434" s="9">
        <v>80</v>
      </c>
      <c r="E434" s="10">
        <v>57</v>
      </c>
      <c r="F434" s="10">
        <v>21</v>
      </c>
      <c r="G434" s="10">
        <v>20</v>
      </c>
      <c r="H434" s="387">
        <v>35</v>
      </c>
      <c r="I434" s="250"/>
      <c r="J434" s="269"/>
      <c r="K434" s="269"/>
      <c r="L434" s="269"/>
      <c r="M434" s="269"/>
      <c r="N434" s="269"/>
      <c r="O434" s="250"/>
      <c r="P434" s="250"/>
      <c r="Q434" s="250"/>
      <c r="R434" s="250"/>
      <c r="S434" s="250"/>
    </row>
    <row r="435" spans="1:19" s="276" customFormat="1" ht="12.6" customHeight="1" x14ac:dyDescent="0.25">
      <c r="A435" s="48"/>
      <c r="B435" s="277" t="s">
        <v>112</v>
      </c>
      <c r="C435" s="10">
        <v>221</v>
      </c>
      <c r="D435" s="9">
        <v>30</v>
      </c>
      <c r="E435" s="10">
        <v>81</v>
      </c>
      <c r="F435" s="10">
        <v>63</v>
      </c>
      <c r="G435" s="10">
        <v>23</v>
      </c>
      <c r="H435" s="387">
        <v>24</v>
      </c>
      <c r="I435" s="250"/>
      <c r="J435" s="269"/>
      <c r="K435" s="269"/>
      <c r="L435" s="269"/>
      <c r="M435" s="269"/>
      <c r="N435" s="269"/>
      <c r="O435" s="250"/>
      <c r="P435" s="250"/>
      <c r="Q435" s="250"/>
      <c r="R435" s="250"/>
      <c r="S435" s="250"/>
    </row>
    <row r="436" spans="1:19" s="276" customFormat="1" ht="12.6" customHeight="1" x14ac:dyDescent="0.25">
      <c r="A436" s="48"/>
      <c r="B436" s="277" t="s">
        <v>113</v>
      </c>
      <c r="C436" s="10">
        <v>169</v>
      </c>
      <c r="D436" s="9">
        <v>6</v>
      </c>
      <c r="E436" s="10">
        <v>58</v>
      </c>
      <c r="F436" s="10">
        <v>47</v>
      </c>
      <c r="G436" s="10">
        <v>36</v>
      </c>
      <c r="H436" s="387">
        <v>22</v>
      </c>
      <c r="I436" s="250"/>
      <c r="J436" s="269"/>
      <c r="K436" s="269"/>
      <c r="L436" s="269"/>
      <c r="M436" s="269"/>
      <c r="N436" s="269"/>
      <c r="O436" s="250"/>
      <c r="P436" s="250"/>
      <c r="Q436" s="250"/>
      <c r="R436" s="250"/>
      <c r="S436" s="250"/>
    </row>
    <row r="437" spans="1:19" s="276" customFormat="1" ht="12.6" customHeight="1" x14ac:dyDescent="0.25">
      <c r="A437" s="45" t="s">
        <v>103</v>
      </c>
      <c r="B437" s="272" t="s">
        <v>24</v>
      </c>
      <c r="C437" s="8">
        <v>490</v>
      </c>
      <c r="D437" s="7">
        <v>8</v>
      </c>
      <c r="E437" s="8">
        <v>25</v>
      </c>
      <c r="F437" s="8">
        <v>129</v>
      </c>
      <c r="G437" s="8">
        <v>231</v>
      </c>
      <c r="H437" s="386">
        <v>97</v>
      </c>
      <c r="I437" s="250"/>
      <c r="J437" s="269"/>
      <c r="K437" s="269"/>
      <c r="L437" s="269"/>
      <c r="M437" s="269"/>
      <c r="N437" s="269"/>
      <c r="O437" s="250"/>
      <c r="P437" s="250"/>
      <c r="Q437" s="250"/>
      <c r="R437" s="250"/>
      <c r="S437" s="250"/>
    </row>
    <row r="438" spans="1:19" s="276" customFormat="1" ht="12.6" customHeight="1" x14ac:dyDescent="0.25">
      <c r="A438" s="48"/>
      <c r="B438" s="277" t="s">
        <v>25</v>
      </c>
      <c r="C438" s="10">
        <v>475</v>
      </c>
      <c r="D438" s="9">
        <v>3</v>
      </c>
      <c r="E438" s="10">
        <v>9</v>
      </c>
      <c r="F438" s="10">
        <v>93</v>
      </c>
      <c r="G438" s="10">
        <v>263</v>
      </c>
      <c r="H438" s="387">
        <v>107</v>
      </c>
      <c r="I438" s="250"/>
      <c r="J438" s="269"/>
      <c r="K438" s="269"/>
      <c r="L438" s="269"/>
      <c r="M438" s="269"/>
      <c r="N438" s="269"/>
      <c r="O438" s="250"/>
      <c r="P438" s="250"/>
      <c r="Q438" s="250"/>
      <c r="R438" s="250"/>
      <c r="S438" s="250"/>
    </row>
    <row r="439" spans="1:19" s="276" customFormat="1" ht="12.6" customHeight="1" x14ac:dyDescent="0.25">
      <c r="A439" s="48"/>
      <c r="B439" s="277" t="s">
        <v>26</v>
      </c>
      <c r="C439" s="10">
        <v>506</v>
      </c>
      <c r="D439" s="9">
        <v>2</v>
      </c>
      <c r="E439" s="10">
        <v>26</v>
      </c>
      <c r="F439" s="10">
        <v>68</v>
      </c>
      <c r="G439" s="10">
        <v>273</v>
      </c>
      <c r="H439" s="387">
        <v>137</v>
      </c>
      <c r="I439" s="250"/>
      <c r="J439" s="269"/>
      <c r="K439" s="269"/>
      <c r="L439" s="269"/>
      <c r="M439" s="269"/>
      <c r="N439" s="269"/>
      <c r="O439" s="250"/>
      <c r="P439" s="250"/>
      <c r="Q439" s="250"/>
      <c r="R439" s="250"/>
      <c r="S439" s="250"/>
    </row>
    <row r="440" spans="1:19" s="276" customFormat="1" ht="12.6" customHeight="1" x14ac:dyDescent="0.25">
      <c r="A440" s="48"/>
      <c r="B440" s="277" t="s">
        <v>112</v>
      </c>
      <c r="C440" s="10">
        <v>529</v>
      </c>
      <c r="D440" s="9">
        <v>0</v>
      </c>
      <c r="E440" s="10">
        <v>13</v>
      </c>
      <c r="F440" s="10">
        <v>71</v>
      </c>
      <c r="G440" s="10">
        <v>300</v>
      </c>
      <c r="H440" s="387">
        <v>145</v>
      </c>
      <c r="I440" s="250"/>
      <c r="J440" s="269"/>
      <c r="K440" s="269"/>
      <c r="L440" s="269"/>
      <c r="M440" s="269"/>
      <c r="N440" s="269"/>
      <c r="O440" s="250"/>
      <c r="P440" s="250"/>
      <c r="Q440" s="250"/>
      <c r="R440" s="250"/>
      <c r="S440" s="250"/>
    </row>
    <row r="441" spans="1:19" s="276" customFormat="1" ht="12.6" customHeight="1" x14ac:dyDescent="0.25">
      <c r="A441" s="48"/>
      <c r="B441" s="277" t="s">
        <v>113</v>
      </c>
      <c r="C441" s="10">
        <v>568</v>
      </c>
      <c r="D441" s="9">
        <v>2</v>
      </c>
      <c r="E441" s="10">
        <v>14</v>
      </c>
      <c r="F441" s="10">
        <v>89</v>
      </c>
      <c r="G441" s="10">
        <v>322</v>
      </c>
      <c r="H441" s="387">
        <v>141</v>
      </c>
      <c r="I441" s="250"/>
      <c r="J441" s="269"/>
      <c r="K441" s="269"/>
      <c r="L441" s="269"/>
      <c r="M441" s="269"/>
      <c r="N441" s="269"/>
      <c r="O441" s="250"/>
      <c r="P441" s="250"/>
      <c r="Q441" s="250"/>
      <c r="R441" s="250"/>
      <c r="S441" s="250"/>
    </row>
    <row r="442" spans="1:19" s="276" customFormat="1" ht="12.6" customHeight="1" x14ac:dyDescent="0.25">
      <c r="A442" s="45" t="s">
        <v>104</v>
      </c>
      <c r="B442" s="272" t="s">
        <v>24</v>
      </c>
      <c r="C442" s="8">
        <v>97</v>
      </c>
      <c r="D442" s="7">
        <v>0</v>
      </c>
      <c r="E442" s="8">
        <v>3</v>
      </c>
      <c r="F442" s="8">
        <v>14</v>
      </c>
      <c r="G442" s="8">
        <v>35</v>
      </c>
      <c r="H442" s="386">
        <v>45</v>
      </c>
      <c r="I442" s="250"/>
      <c r="J442" s="269"/>
      <c r="K442" s="269"/>
      <c r="L442" s="269"/>
      <c r="M442" s="269"/>
      <c r="N442" s="269"/>
      <c r="O442" s="250"/>
      <c r="P442" s="250"/>
      <c r="Q442" s="250"/>
      <c r="R442" s="250"/>
      <c r="S442" s="250"/>
    </row>
    <row r="443" spans="1:19" s="276" customFormat="1" ht="12.6" customHeight="1" x14ac:dyDescent="0.25">
      <c r="A443" s="48"/>
      <c r="B443" s="277" t="s">
        <v>25</v>
      </c>
      <c r="C443" s="10">
        <v>138</v>
      </c>
      <c r="D443" s="9">
        <v>16</v>
      </c>
      <c r="E443" s="10">
        <v>23</v>
      </c>
      <c r="F443" s="10">
        <v>30</v>
      </c>
      <c r="G443" s="10">
        <v>32</v>
      </c>
      <c r="H443" s="387">
        <v>37</v>
      </c>
      <c r="I443" s="250"/>
      <c r="J443" s="269"/>
      <c r="K443" s="269"/>
      <c r="L443" s="269"/>
      <c r="M443" s="269"/>
      <c r="N443" s="269"/>
      <c r="O443" s="250"/>
      <c r="P443" s="250"/>
      <c r="Q443" s="250"/>
      <c r="R443" s="250"/>
      <c r="S443" s="250"/>
    </row>
    <row r="444" spans="1:19" s="276" customFormat="1" ht="12.6" customHeight="1" x14ac:dyDescent="0.25">
      <c r="A444" s="48"/>
      <c r="B444" s="277" t="s">
        <v>26</v>
      </c>
      <c r="C444" s="10">
        <v>184</v>
      </c>
      <c r="D444" s="9">
        <v>26</v>
      </c>
      <c r="E444" s="10">
        <v>46</v>
      </c>
      <c r="F444" s="10">
        <v>32</v>
      </c>
      <c r="G444" s="10">
        <v>53</v>
      </c>
      <c r="H444" s="387">
        <v>27</v>
      </c>
      <c r="I444" s="250"/>
      <c r="J444" s="269"/>
      <c r="K444" s="269"/>
      <c r="L444" s="269"/>
      <c r="M444" s="269"/>
      <c r="N444" s="269"/>
      <c r="O444" s="250"/>
      <c r="P444" s="250"/>
      <c r="Q444" s="250"/>
      <c r="R444" s="250"/>
      <c r="S444" s="250"/>
    </row>
    <row r="445" spans="1:19" s="276" customFormat="1" ht="12.6" customHeight="1" x14ac:dyDescent="0.25">
      <c r="A445" s="48"/>
      <c r="B445" s="277" t="s">
        <v>112</v>
      </c>
      <c r="C445" s="10">
        <v>130</v>
      </c>
      <c r="D445" s="9">
        <v>13</v>
      </c>
      <c r="E445" s="10">
        <v>18</v>
      </c>
      <c r="F445" s="10">
        <v>28</v>
      </c>
      <c r="G445" s="10">
        <v>47</v>
      </c>
      <c r="H445" s="387">
        <v>24</v>
      </c>
      <c r="I445" s="250"/>
      <c r="J445" s="269"/>
      <c r="K445" s="269"/>
      <c r="L445" s="269"/>
      <c r="M445" s="269"/>
      <c r="N445" s="269"/>
      <c r="O445" s="250"/>
      <c r="P445" s="250"/>
      <c r="Q445" s="250"/>
      <c r="R445" s="250"/>
      <c r="S445" s="250"/>
    </row>
    <row r="446" spans="1:19" s="276" customFormat="1" ht="12.6" customHeight="1" x14ac:dyDescent="0.25">
      <c r="A446" s="48"/>
      <c r="B446" s="277" t="s">
        <v>113</v>
      </c>
      <c r="C446" s="10">
        <v>112</v>
      </c>
      <c r="D446" s="9">
        <v>0</v>
      </c>
      <c r="E446" s="10">
        <v>3</v>
      </c>
      <c r="F446" s="10">
        <v>20</v>
      </c>
      <c r="G446" s="10">
        <v>55</v>
      </c>
      <c r="H446" s="387">
        <v>34</v>
      </c>
      <c r="I446" s="250"/>
      <c r="J446" s="269"/>
      <c r="K446" s="269"/>
      <c r="L446" s="269"/>
      <c r="M446" s="269"/>
      <c r="N446" s="269"/>
      <c r="O446" s="250"/>
      <c r="P446" s="250"/>
      <c r="Q446" s="250"/>
      <c r="R446" s="250"/>
      <c r="S446" s="250"/>
    </row>
    <row r="447" spans="1:19" s="276" customFormat="1" ht="12.6" customHeight="1" x14ac:dyDescent="0.25">
      <c r="A447" s="45" t="s">
        <v>105</v>
      </c>
      <c r="B447" s="272" t="s">
        <v>24</v>
      </c>
      <c r="C447" s="8">
        <v>145</v>
      </c>
      <c r="D447" s="7">
        <v>1</v>
      </c>
      <c r="E447" s="8">
        <v>107</v>
      </c>
      <c r="F447" s="8">
        <v>9</v>
      </c>
      <c r="G447" s="8">
        <v>17</v>
      </c>
      <c r="H447" s="386">
        <v>11</v>
      </c>
      <c r="I447" s="250"/>
      <c r="J447" s="269"/>
      <c r="K447" s="269"/>
      <c r="L447" s="269"/>
      <c r="M447" s="269"/>
      <c r="N447" s="269"/>
      <c r="O447" s="250"/>
      <c r="P447" s="250"/>
      <c r="Q447" s="250"/>
      <c r="R447" s="250"/>
      <c r="S447" s="250"/>
    </row>
    <row r="448" spans="1:19" s="276" customFormat="1" ht="12.6" customHeight="1" x14ac:dyDescent="0.25">
      <c r="A448" s="48"/>
      <c r="B448" s="277" t="s">
        <v>25</v>
      </c>
      <c r="C448" s="10">
        <v>39</v>
      </c>
      <c r="D448" s="9">
        <v>4</v>
      </c>
      <c r="E448" s="10">
        <v>8</v>
      </c>
      <c r="F448" s="10">
        <v>14</v>
      </c>
      <c r="G448" s="10">
        <v>12</v>
      </c>
      <c r="H448" s="387">
        <v>1</v>
      </c>
      <c r="I448" s="250"/>
      <c r="J448" s="269"/>
      <c r="K448" s="269"/>
      <c r="L448" s="269"/>
      <c r="M448" s="269"/>
      <c r="N448" s="269"/>
      <c r="O448" s="250"/>
      <c r="P448" s="250"/>
      <c r="Q448" s="250"/>
      <c r="R448" s="250"/>
      <c r="S448" s="250"/>
    </row>
    <row r="449" spans="1:19" s="276" customFormat="1" ht="12.6" customHeight="1" x14ac:dyDescent="0.25">
      <c r="A449" s="48"/>
      <c r="B449" s="277" t="s">
        <v>26</v>
      </c>
      <c r="C449" s="10">
        <v>120</v>
      </c>
      <c r="D449" s="9">
        <v>85</v>
      </c>
      <c r="E449" s="10">
        <v>5</v>
      </c>
      <c r="F449" s="10">
        <v>14</v>
      </c>
      <c r="G449" s="10">
        <v>12</v>
      </c>
      <c r="H449" s="387">
        <v>4</v>
      </c>
      <c r="I449" s="250"/>
      <c r="J449" s="269"/>
      <c r="K449" s="269"/>
      <c r="L449" s="269"/>
      <c r="M449" s="269"/>
      <c r="N449" s="269"/>
      <c r="O449" s="250"/>
      <c r="P449" s="250"/>
      <c r="Q449" s="250"/>
      <c r="R449" s="250"/>
      <c r="S449" s="250"/>
    </row>
    <row r="450" spans="1:19" s="276" customFormat="1" ht="12.6" customHeight="1" x14ac:dyDescent="0.25">
      <c r="A450" s="48"/>
      <c r="B450" s="277" t="s">
        <v>112</v>
      </c>
      <c r="C450" s="10">
        <v>82</v>
      </c>
      <c r="D450" s="9">
        <v>4</v>
      </c>
      <c r="E450" s="10">
        <v>34</v>
      </c>
      <c r="F450" s="10">
        <v>18</v>
      </c>
      <c r="G450" s="10">
        <v>18</v>
      </c>
      <c r="H450" s="387">
        <v>8</v>
      </c>
      <c r="I450" s="250"/>
      <c r="J450" s="269"/>
      <c r="K450" s="269"/>
      <c r="L450" s="269"/>
      <c r="M450" s="269"/>
      <c r="N450" s="269"/>
      <c r="O450" s="250"/>
      <c r="P450" s="250"/>
      <c r="Q450" s="250"/>
      <c r="R450" s="250"/>
      <c r="S450" s="250"/>
    </row>
    <row r="451" spans="1:19" s="276" customFormat="1" ht="12.6" customHeight="1" x14ac:dyDescent="0.25">
      <c r="A451" s="48"/>
      <c r="B451" s="277" t="s">
        <v>113</v>
      </c>
      <c r="C451" s="10">
        <v>52</v>
      </c>
      <c r="D451" s="9">
        <v>3</v>
      </c>
      <c r="E451" s="10">
        <v>0</v>
      </c>
      <c r="F451" s="10">
        <v>7</v>
      </c>
      <c r="G451" s="10">
        <v>30</v>
      </c>
      <c r="H451" s="387">
        <v>12</v>
      </c>
      <c r="I451" s="250"/>
      <c r="J451" s="269"/>
      <c r="K451" s="269"/>
      <c r="L451" s="269"/>
      <c r="M451" s="269"/>
      <c r="N451" s="269"/>
      <c r="O451" s="250"/>
      <c r="P451" s="250"/>
      <c r="Q451" s="250"/>
      <c r="R451" s="250"/>
      <c r="S451" s="250"/>
    </row>
    <row r="452" spans="1:19" s="276" customFormat="1" ht="12.6" customHeight="1" x14ac:dyDescent="0.25">
      <c r="A452" s="45" t="s">
        <v>106</v>
      </c>
      <c r="B452" s="272" t="s">
        <v>24</v>
      </c>
      <c r="C452" s="8">
        <v>16</v>
      </c>
      <c r="D452" s="7">
        <v>0</v>
      </c>
      <c r="E452" s="8">
        <v>1</v>
      </c>
      <c r="F452" s="8">
        <v>4</v>
      </c>
      <c r="G452" s="8">
        <v>7</v>
      </c>
      <c r="H452" s="386">
        <v>4</v>
      </c>
      <c r="I452" s="250"/>
      <c r="J452" s="269"/>
      <c r="K452" s="269"/>
      <c r="L452" s="269"/>
      <c r="M452" s="269"/>
      <c r="N452" s="269"/>
      <c r="O452" s="250"/>
      <c r="P452" s="250"/>
      <c r="Q452" s="250"/>
      <c r="R452" s="250"/>
      <c r="S452" s="250"/>
    </row>
    <row r="453" spans="1:19" s="276" customFormat="1" ht="12.6" customHeight="1" x14ac:dyDescent="0.25">
      <c r="A453" s="48"/>
      <c r="B453" s="277" t="s">
        <v>25</v>
      </c>
      <c r="C453" s="10">
        <v>13</v>
      </c>
      <c r="D453" s="9">
        <v>0</v>
      </c>
      <c r="E453" s="10">
        <v>1</v>
      </c>
      <c r="F453" s="10">
        <v>4</v>
      </c>
      <c r="G453" s="10">
        <v>3</v>
      </c>
      <c r="H453" s="387">
        <v>5</v>
      </c>
      <c r="I453" s="250"/>
      <c r="J453" s="269"/>
      <c r="K453" s="269"/>
      <c r="L453" s="269"/>
      <c r="M453" s="269"/>
      <c r="N453" s="269"/>
      <c r="O453" s="250"/>
      <c r="P453" s="250"/>
      <c r="Q453" s="250"/>
      <c r="R453" s="250"/>
      <c r="S453" s="250"/>
    </row>
    <row r="454" spans="1:19" s="276" customFormat="1" ht="12.6" customHeight="1" x14ac:dyDescent="0.25">
      <c r="A454" s="48"/>
      <c r="B454" s="277" t="s">
        <v>26</v>
      </c>
      <c r="C454" s="10">
        <v>8</v>
      </c>
      <c r="D454" s="9">
        <v>0</v>
      </c>
      <c r="E454" s="10">
        <v>0</v>
      </c>
      <c r="F454" s="10">
        <v>6</v>
      </c>
      <c r="G454" s="10">
        <v>2</v>
      </c>
      <c r="H454" s="387">
        <v>0</v>
      </c>
      <c r="I454" s="250"/>
      <c r="J454" s="269"/>
      <c r="K454" s="269"/>
      <c r="L454" s="269"/>
      <c r="M454" s="269"/>
      <c r="N454" s="269"/>
      <c r="O454" s="250"/>
      <c r="P454" s="250"/>
      <c r="Q454" s="250"/>
      <c r="R454" s="250"/>
      <c r="S454" s="250"/>
    </row>
    <row r="455" spans="1:19" s="276" customFormat="1" ht="12.6" customHeight="1" x14ac:dyDescent="0.25">
      <c r="A455" s="48"/>
      <c r="B455" s="277" t="s">
        <v>112</v>
      </c>
      <c r="C455" s="10">
        <v>20</v>
      </c>
      <c r="D455" s="9">
        <v>0</v>
      </c>
      <c r="E455" s="10">
        <v>0</v>
      </c>
      <c r="F455" s="10">
        <v>1</v>
      </c>
      <c r="G455" s="10">
        <v>14</v>
      </c>
      <c r="H455" s="387">
        <v>5</v>
      </c>
      <c r="I455" s="250"/>
      <c r="J455" s="269"/>
      <c r="K455" s="269"/>
      <c r="L455" s="269"/>
      <c r="M455" s="269"/>
      <c r="N455" s="269"/>
      <c r="O455" s="250"/>
      <c r="P455" s="250"/>
      <c r="Q455" s="250"/>
      <c r="R455" s="250"/>
      <c r="S455" s="250"/>
    </row>
    <row r="456" spans="1:19" s="276" customFormat="1" ht="12.6" customHeight="1" x14ac:dyDescent="0.25">
      <c r="A456" s="48"/>
      <c r="B456" s="277" t="s">
        <v>113</v>
      </c>
      <c r="C456" s="10">
        <v>20</v>
      </c>
      <c r="D456" s="9">
        <v>0</v>
      </c>
      <c r="E456" s="10">
        <v>1</v>
      </c>
      <c r="F456" s="10">
        <v>9</v>
      </c>
      <c r="G456" s="10">
        <v>6</v>
      </c>
      <c r="H456" s="387">
        <v>4</v>
      </c>
      <c r="I456" s="250"/>
      <c r="J456" s="269"/>
      <c r="K456" s="269"/>
      <c r="L456" s="269"/>
      <c r="M456" s="269"/>
      <c r="N456" s="269"/>
      <c r="O456" s="250"/>
      <c r="P456" s="250"/>
      <c r="Q456" s="250"/>
      <c r="R456" s="250"/>
      <c r="S456" s="250"/>
    </row>
    <row r="457" spans="1:19" s="276" customFormat="1" ht="12.6" customHeight="1" x14ac:dyDescent="0.25">
      <c r="A457" s="45" t="s">
        <v>107</v>
      </c>
      <c r="B457" s="272" t="s">
        <v>24</v>
      </c>
      <c r="C457" s="8">
        <v>150</v>
      </c>
      <c r="D457" s="7">
        <v>3</v>
      </c>
      <c r="E457" s="8">
        <v>25</v>
      </c>
      <c r="F457" s="8">
        <v>51</v>
      </c>
      <c r="G457" s="8">
        <v>51</v>
      </c>
      <c r="H457" s="386">
        <v>20</v>
      </c>
      <c r="I457" s="250"/>
      <c r="J457" s="269"/>
      <c r="K457" s="269"/>
      <c r="L457" s="269"/>
      <c r="M457" s="269"/>
      <c r="N457" s="269"/>
      <c r="O457" s="250"/>
      <c r="P457" s="250"/>
      <c r="Q457" s="250"/>
      <c r="R457" s="250"/>
      <c r="S457" s="250"/>
    </row>
    <row r="458" spans="1:19" s="276" customFormat="1" ht="12.6" customHeight="1" x14ac:dyDescent="0.25">
      <c r="A458" s="48"/>
      <c r="B458" s="277" t="s">
        <v>25</v>
      </c>
      <c r="C458" s="10">
        <v>155</v>
      </c>
      <c r="D458" s="9">
        <v>0</v>
      </c>
      <c r="E458" s="10">
        <v>33</v>
      </c>
      <c r="F458" s="10">
        <v>32</v>
      </c>
      <c r="G458" s="10">
        <v>66</v>
      </c>
      <c r="H458" s="387">
        <v>24</v>
      </c>
      <c r="I458" s="250"/>
      <c r="J458" s="269"/>
      <c r="K458" s="269"/>
      <c r="L458" s="269"/>
      <c r="M458" s="269"/>
      <c r="N458" s="269"/>
      <c r="O458" s="250"/>
      <c r="P458" s="250"/>
      <c r="Q458" s="250"/>
      <c r="R458" s="250"/>
      <c r="S458" s="250"/>
    </row>
    <row r="459" spans="1:19" s="276" customFormat="1" ht="12.6" customHeight="1" x14ac:dyDescent="0.25">
      <c r="A459" s="48"/>
      <c r="B459" s="277" t="s">
        <v>26</v>
      </c>
      <c r="C459" s="10">
        <v>169</v>
      </c>
      <c r="D459" s="9">
        <v>2</v>
      </c>
      <c r="E459" s="10">
        <v>24</v>
      </c>
      <c r="F459" s="10">
        <v>48</v>
      </c>
      <c r="G459" s="10">
        <v>69</v>
      </c>
      <c r="H459" s="387">
        <v>26</v>
      </c>
      <c r="I459" s="250"/>
      <c r="J459" s="269"/>
      <c r="K459" s="269"/>
      <c r="L459" s="269"/>
      <c r="M459" s="269"/>
      <c r="N459" s="269"/>
      <c r="O459" s="250"/>
      <c r="P459" s="250"/>
      <c r="Q459" s="250"/>
      <c r="R459" s="250"/>
      <c r="S459" s="250"/>
    </row>
    <row r="460" spans="1:19" s="276" customFormat="1" ht="12.6" customHeight="1" x14ac:dyDescent="0.25">
      <c r="A460" s="48"/>
      <c r="B460" s="277" t="s">
        <v>112</v>
      </c>
      <c r="C460" s="10">
        <v>204</v>
      </c>
      <c r="D460" s="9">
        <v>4</v>
      </c>
      <c r="E460" s="10">
        <v>35</v>
      </c>
      <c r="F460" s="10">
        <v>61</v>
      </c>
      <c r="G460" s="10">
        <v>66</v>
      </c>
      <c r="H460" s="387">
        <v>38</v>
      </c>
      <c r="I460" s="250"/>
      <c r="J460" s="269"/>
      <c r="K460" s="269"/>
      <c r="L460" s="269"/>
      <c r="M460" s="269"/>
      <c r="N460" s="269"/>
      <c r="O460" s="250"/>
      <c r="P460" s="250"/>
      <c r="Q460" s="250"/>
      <c r="R460" s="250"/>
      <c r="S460" s="250"/>
    </row>
    <row r="461" spans="1:19" s="276" customFormat="1" ht="12.6" customHeight="1" x14ac:dyDescent="0.25">
      <c r="A461" s="48"/>
      <c r="B461" s="277" t="s">
        <v>113</v>
      </c>
      <c r="C461" s="10">
        <v>134</v>
      </c>
      <c r="D461" s="9">
        <v>2</v>
      </c>
      <c r="E461" s="10">
        <v>7</v>
      </c>
      <c r="F461" s="10">
        <v>30</v>
      </c>
      <c r="G461" s="10">
        <v>57</v>
      </c>
      <c r="H461" s="387">
        <v>38</v>
      </c>
      <c r="I461" s="250"/>
      <c r="J461" s="269"/>
      <c r="K461" s="269"/>
      <c r="L461" s="269"/>
      <c r="M461" s="269"/>
      <c r="N461" s="269"/>
      <c r="O461" s="250"/>
      <c r="P461" s="250"/>
      <c r="Q461" s="250"/>
      <c r="R461" s="250"/>
      <c r="S461" s="250"/>
    </row>
    <row r="462" spans="1:19" s="276" customFormat="1" ht="12.6" customHeight="1" x14ac:dyDescent="0.25">
      <c r="A462" s="45" t="s">
        <v>108</v>
      </c>
      <c r="B462" s="272" t="s">
        <v>24</v>
      </c>
      <c r="C462" s="8">
        <v>64</v>
      </c>
      <c r="D462" s="7">
        <v>1</v>
      </c>
      <c r="E462" s="8">
        <v>9</v>
      </c>
      <c r="F462" s="8">
        <v>18</v>
      </c>
      <c r="G462" s="8">
        <v>29</v>
      </c>
      <c r="H462" s="386">
        <v>7</v>
      </c>
      <c r="I462" s="250"/>
      <c r="J462" s="269"/>
      <c r="K462" s="269"/>
      <c r="L462" s="269"/>
      <c r="M462" s="269"/>
      <c r="N462" s="269"/>
      <c r="O462" s="250"/>
      <c r="P462" s="250"/>
      <c r="Q462" s="250"/>
      <c r="R462" s="250"/>
      <c r="S462" s="250"/>
    </row>
    <row r="463" spans="1:19" s="276" customFormat="1" ht="12.6" customHeight="1" x14ac:dyDescent="0.25">
      <c r="A463" s="48"/>
      <c r="B463" s="277" t="s">
        <v>25</v>
      </c>
      <c r="C463" s="10">
        <v>49</v>
      </c>
      <c r="D463" s="9">
        <v>1</v>
      </c>
      <c r="E463" s="10">
        <v>5</v>
      </c>
      <c r="F463" s="10">
        <v>13</v>
      </c>
      <c r="G463" s="10">
        <v>22</v>
      </c>
      <c r="H463" s="387">
        <v>8</v>
      </c>
      <c r="I463" s="250"/>
      <c r="J463" s="269"/>
      <c r="K463" s="269"/>
      <c r="L463" s="269"/>
      <c r="M463" s="269"/>
      <c r="N463" s="269"/>
      <c r="O463" s="250"/>
      <c r="P463" s="250"/>
      <c r="Q463" s="250"/>
      <c r="R463" s="250"/>
      <c r="S463" s="250"/>
    </row>
    <row r="464" spans="1:19" s="276" customFormat="1" ht="12.6" customHeight="1" x14ac:dyDescent="0.25">
      <c r="A464" s="48"/>
      <c r="B464" s="277" t="s">
        <v>26</v>
      </c>
      <c r="C464" s="10">
        <v>73</v>
      </c>
      <c r="D464" s="9">
        <v>1</v>
      </c>
      <c r="E464" s="10">
        <v>20</v>
      </c>
      <c r="F464" s="10">
        <v>17</v>
      </c>
      <c r="G464" s="10">
        <v>23</v>
      </c>
      <c r="H464" s="387">
        <v>12</v>
      </c>
      <c r="I464" s="250"/>
      <c r="J464" s="269"/>
      <c r="K464" s="269"/>
      <c r="L464" s="269"/>
      <c r="M464" s="269"/>
      <c r="N464" s="269"/>
      <c r="O464" s="250"/>
      <c r="P464" s="250"/>
      <c r="Q464" s="250"/>
      <c r="R464" s="250"/>
      <c r="S464" s="250"/>
    </row>
    <row r="465" spans="1:19" s="276" customFormat="1" ht="12.6" customHeight="1" x14ac:dyDescent="0.25">
      <c r="A465" s="48"/>
      <c r="B465" s="277" t="s">
        <v>112</v>
      </c>
      <c r="C465" s="10">
        <v>84</v>
      </c>
      <c r="D465" s="9">
        <v>7</v>
      </c>
      <c r="E465" s="10">
        <v>3</v>
      </c>
      <c r="F465" s="10">
        <v>24</v>
      </c>
      <c r="G465" s="10">
        <v>41</v>
      </c>
      <c r="H465" s="387">
        <v>9</v>
      </c>
      <c r="I465" s="250"/>
      <c r="J465" s="269"/>
      <c r="K465" s="269"/>
      <c r="L465" s="269"/>
      <c r="M465" s="269"/>
      <c r="N465" s="269"/>
      <c r="O465" s="250"/>
      <c r="P465" s="250"/>
      <c r="Q465" s="250"/>
      <c r="R465" s="250"/>
      <c r="S465" s="250"/>
    </row>
    <row r="466" spans="1:19" s="276" customFormat="1" ht="12.6" customHeight="1" x14ac:dyDescent="0.25">
      <c r="A466" s="48"/>
      <c r="B466" s="277" t="s">
        <v>113</v>
      </c>
      <c r="C466" s="10">
        <v>72</v>
      </c>
      <c r="D466" s="9">
        <v>1</v>
      </c>
      <c r="E466" s="10">
        <v>1</v>
      </c>
      <c r="F466" s="10">
        <v>20</v>
      </c>
      <c r="G466" s="10">
        <v>33</v>
      </c>
      <c r="H466" s="387">
        <v>17</v>
      </c>
      <c r="I466" s="250"/>
      <c r="J466" s="269"/>
      <c r="K466" s="269"/>
      <c r="L466" s="269"/>
      <c r="M466" s="269"/>
      <c r="N466" s="269"/>
      <c r="O466" s="250"/>
      <c r="P466" s="250"/>
      <c r="Q466" s="250"/>
      <c r="R466" s="250"/>
      <c r="S466" s="250"/>
    </row>
    <row r="467" spans="1:19" s="425" customFormat="1" ht="15.75" customHeight="1" collapsed="1" x14ac:dyDescent="0.25">
      <c r="A467" s="510" t="s">
        <v>126</v>
      </c>
      <c r="B467" s="510"/>
      <c r="C467" s="510"/>
      <c r="D467" s="510"/>
      <c r="E467" s="510"/>
      <c r="F467" s="510"/>
      <c r="G467" s="510"/>
      <c r="H467" s="480" t="s">
        <v>1408</v>
      </c>
      <c r="J467" s="426"/>
      <c r="K467" s="426"/>
      <c r="L467" s="426"/>
      <c r="M467" s="426"/>
      <c r="N467" s="426"/>
    </row>
    <row r="468" spans="1:19" s="299" customFormat="1" ht="12.6" hidden="1" customHeight="1" outlineLevel="1" x14ac:dyDescent="0.25">
      <c r="A468" s="296"/>
      <c r="B468" s="392"/>
      <c r="C468" s="392"/>
      <c r="D468" s="393">
        <f>SUM(D7:D11)-SUM(D197:D466,D12:D196)/3</f>
        <v>0</v>
      </c>
      <c r="E468" s="393">
        <f>SUM(E7:E11)-SUM(E197:E466,E12:E196)/3</f>
        <v>0</v>
      </c>
      <c r="F468" s="393">
        <f>SUM(F7:F11)-SUM(F197:F466,F12:F196)/3</f>
        <v>0</v>
      </c>
      <c r="G468" s="393">
        <f>SUM(G7:G11)-SUM(G197:G466,G12:G196)/3</f>
        <v>0</v>
      </c>
      <c r="H468" s="393">
        <f>SUM(H7:H11)-SUM(H197:H466,H12:H196)/3</f>
        <v>0</v>
      </c>
      <c r="J468" s="394"/>
      <c r="K468" s="394"/>
      <c r="L468" s="394"/>
      <c r="M468" s="394"/>
      <c r="N468" s="394"/>
    </row>
    <row r="469" spans="1:19" ht="12.6" hidden="1" customHeight="1" outlineLevel="1" x14ac:dyDescent="0.2"/>
    <row r="470" spans="1:19" ht="12.6" hidden="1" customHeight="1" outlineLevel="1" x14ac:dyDescent="0.2"/>
    <row r="471" spans="1:19" ht="12.6" hidden="1" customHeight="1" outlineLevel="1" x14ac:dyDescent="0.3">
      <c r="A471" s="302"/>
    </row>
    <row r="472" spans="1:19" ht="12.6" hidden="1" customHeight="1" outlineLevel="1" x14ac:dyDescent="0.2"/>
    <row r="473" spans="1:19" ht="12.6" hidden="1" customHeight="1" outlineLevel="1" x14ac:dyDescent="0.2">
      <c r="A473" s="1" t="s">
        <v>12</v>
      </c>
    </row>
    <row r="474" spans="1:19" s="306" customFormat="1" ht="12.6" hidden="1" customHeight="1" outlineLevel="1" x14ac:dyDescent="0.2">
      <c r="A474" s="304" t="s">
        <v>13</v>
      </c>
      <c r="B474" s="396">
        <v>2001</v>
      </c>
      <c r="C474" s="397"/>
      <c r="D474" s="306">
        <f t="shared" ref="D474:H478" si="0">MIN(D17,D67,D107,D157,D202,D262,D337,D407)</f>
        <v>74</v>
      </c>
      <c r="E474" s="306">
        <f t="shared" si="0"/>
        <v>188</v>
      </c>
      <c r="F474" s="306">
        <f t="shared" si="0"/>
        <v>297</v>
      </c>
      <c r="G474" s="306">
        <f t="shared" si="0"/>
        <v>304</v>
      </c>
      <c r="H474" s="306">
        <f t="shared" si="0"/>
        <v>125</v>
      </c>
    </row>
    <row r="475" spans="1:19" s="306" customFormat="1" ht="12.6" hidden="1" customHeight="1" outlineLevel="1" x14ac:dyDescent="0.2">
      <c r="A475" s="304" t="s">
        <v>13</v>
      </c>
      <c r="B475" s="398">
        <v>2002</v>
      </c>
      <c r="C475" s="399"/>
      <c r="D475" s="306">
        <f t="shared" si="0"/>
        <v>46</v>
      </c>
      <c r="E475" s="306">
        <f t="shared" si="0"/>
        <v>196</v>
      </c>
      <c r="F475" s="306">
        <f t="shared" si="0"/>
        <v>333</v>
      </c>
      <c r="G475" s="306">
        <f t="shared" si="0"/>
        <v>380</v>
      </c>
      <c r="H475" s="306">
        <f t="shared" si="0"/>
        <v>139</v>
      </c>
    </row>
    <row r="476" spans="1:19" s="306" customFormat="1" ht="12.6" hidden="1" customHeight="1" outlineLevel="1" x14ac:dyDescent="0.2">
      <c r="A476" s="304" t="s">
        <v>13</v>
      </c>
      <c r="B476" s="400">
        <v>2003</v>
      </c>
      <c r="C476" s="401"/>
      <c r="D476" s="306">
        <f t="shared" si="0"/>
        <v>44</v>
      </c>
      <c r="E476" s="306">
        <f t="shared" si="0"/>
        <v>108</v>
      </c>
      <c r="F476" s="306">
        <f t="shared" si="0"/>
        <v>350</v>
      </c>
      <c r="G476" s="306">
        <f t="shared" si="0"/>
        <v>397</v>
      </c>
      <c r="H476" s="306">
        <f t="shared" si="0"/>
        <v>168</v>
      </c>
    </row>
    <row r="477" spans="1:19" s="306" customFormat="1" ht="12.6" hidden="1" customHeight="1" outlineLevel="1" x14ac:dyDescent="0.2">
      <c r="A477" s="304" t="s">
        <v>13</v>
      </c>
      <c r="B477" s="402">
        <v>2004</v>
      </c>
      <c r="C477" s="403"/>
      <c r="D477" s="306">
        <f t="shared" si="0"/>
        <v>26</v>
      </c>
      <c r="E477" s="306">
        <f t="shared" si="0"/>
        <v>201</v>
      </c>
      <c r="F477" s="306">
        <f t="shared" si="0"/>
        <v>248</v>
      </c>
      <c r="G477" s="306">
        <f t="shared" si="0"/>
        <v>420</v>
      </c>
      <c r="H477" s="306">
        <f t="shared" si="0"/>
        <v>174</v>
      </c>
    </row>
    <row r="478" spans="1:19" s="306" customFormat="1" ht="12.6" hidden="1" customHeight="1" outlineLevel="1" x14ac:dyDescent="0.2">
      <c r="A478" s="304" t="s">
        <v>13</v>
      </c>
      <c r="B478" s="402">
        <v>2005</v>
      </c>
      <c r="C478" s="403"/>
      <c r="D478" s="306">
        <f t="shared" si="0"/>
        <v>29</v>
      </c>
      <c r="E478" s="306">
        <f t="shared" si="0"/>
        <v>140</v>
      </c>
      <c r="F478" s="306">
        <f t="shared" si="0"/>
        <v>241</v>
      </c>
      <c r="G478" s="306">
        <f t="shared" si="0"/>
        <v>396</v>
      </c>
      <c r="H478" s="306">
        <f t="shared" si="0"/>
        <v>183</v>
      </c>
    </row>
    <row r="479" spans="1:19" s="313" customFormat="1" ht="12.6" hidden="1" customHeight="1" outlineLevel="1" x14ac:dyDescent="0.2">
      <c r="A479" s="311" t="s">
        <v>14</v>
      </c>
      <c r="B479" s="404">
        <v>2001</v>
      </c>
      <c r="C479" s="405"/>
      <c r="D479" s="313">
        <f t="shared" ref="D479:H483" si="1">MAX(D17,D67,D107,D157,D202,D262,D337,D407)</f>
        <v>459</v>
      </c>
      <c r="E479" s="313">
        <f t="shared" si="1"/>
        <v>1237</v>
      </c>
      <c r="F479" s="313">
        <f t="shared" si="1"/>
        <v>1741</v>
      </c>
      <c r="G479" s="313">
        <f t="shared" si="1"/>
        <v>1950</v>
      </c>
      <c r="H479" s="313">
        <f t="shared" si="1"/>
        <v>650</v>
      </c>
    </row>
    <row r="480" spans="1:19" s="313" customFormat="1" ht="12.6" hidden="1" customHeight="1" outlineLevel="1" x14ac:dyDescent="0.2">
      <c r="A480" s="311" t="s">
        <v>14</v>
      </c>
      <c r="B480" s="406">
        <v>2002</v>
      </c>
      <c r="C480" s="407"/>
      <c r="D480" s="313">
        <f t="shared" si="1"/>
        <v>520</v>
      </c>
      <c r="E480" s="313">
        <f t="shared" si="1"/>
        <v>1317</v>
      </c>
      <c r="F480" s="313">
        <f t="shared" si="1"/>
        <v>1672</v>
      </c>
      <c r="G480" s="313">
        <f t="shared" si="1"/>
        <v>1722</v>
      </c>
      <c r="H480" s="313">
        <f t="shared" si="1"/>
        <v>645</v>
      </c>
    </row>
    <row r="481" spans="1:8" s="313" customFormat="1" ht="12.6" hidden="1" customHeight="1" outlineLevel="1" x14ac:dyDescent="0.2">
      <c r="A481" s="311" t="s">
        <v>14</v>
      </c>
      <c r="B481" s="408">
        <v>2003</v>
      </c>
      <c r="C481" s="409"/>
      <c r="D481" s="313">
        <f t="shared" si="1"/>
        <v>458</v>
      </c>
      <c r="E481" s="313">
        <f t="shared" si="1"/>
        <v>1396</v>
      </c>
      <c r="F481" s="313">
        <f t="shared" si="1"/>
        <v>1626</v>
      </c>
      <c r="G481" s="313">
        <f t="shared" si="1"/>
        <v>1831</v>
      </c>
      <c r="H481" s="313">
        <f t="shared" si="1"/>
        <v>708</v>
      </c>
    </row>
    <row r="482" spans="1:8" s="313" customFormat="1" ht="12.6" hidden="1" customHeight="1" outlineLevel="1" x14ac:dyDescent="0.2">
      <c r="A482" s="311" t="s">
        <v>14</v>
      </c>
      <c r="B482" s="410">
        <v>2004</v>
      </c>
      <c r="C482" s="411"/>
      <c r="D482" s="313">
        <f t="shared" si="1"/>
        <v>224</v>
      </c>
      <c r="E482" s="313">
        <f t="shared" si="1"/>
        <v>1085</v>
      </c>
      <c r="F482" s="313">
        <f t="shared" si="1"/>
        <v>1258</v>
      </c>
      <c r="G482" s="313">
        <f t="shared" si="1"/>
        <v>1757</v>
      </c>
      <c r="H482" s="313">
        <f t="shared" si="1"/>
        <v>759</v>
      </c>
    </row>
    <row r="483" spans="1:8" s="313" customFormat="1" ht="12.6" hidden="1" customHeight="1" outlineLevel="1" x14ac:dyDescent="0.2">
      <c r="A483" s="311" t="s">
        <v>14</v>
      </c>
      <c r="B483" s="410">
        <v>2005</v>
      </c>
      <c r="C483" s="411"/>
      <c r="D483" s="313">
        <f t="shared" si="1"/>
        <v>342</v>
      </c>
      <c r="E483" s="313">
        <f t="shared" si="1"/>
        <v>1071</v>
      </c>
      <c r="F483" s="313">
        <f t="shared" si="1"/>
        <v>1007</v>
      </c>
      <c r="G483" s="313">
        <f t="shared" si="1"/>
        <v>1629</v>
      </c>
      <c r="H483" s="313">
        <f t="shared" si="1"/>
        <v>768</v>
      </c>
    </row>
    <row r="484" spans="1:8" ht="12.6" hidden="1" customHeight="1" outlineLevel="1" x14ac:dyDescent="0.2"/>
    <row r="485" spans="1:8" ht="12.6" hidden="1" customHeight="1" outlineLevel="1" x14ac:dyDescent="0.2">
      <c r="A485" s="1" t="s">
        <v>111</v>
      </c>
    </row>
    <row r="486" spans="1:8" s="320" customFormat="1" ht="12.6" hidden="1" customHeight="1" outlineLevel="1" x14ac:dyDescent="0.2">
      <c r="A486" s="318" t="s">
        <v>13</v>
      </c>
      <c r="B486" s="412">
        <v>2001</v>
      </c>
      <c r="C486" s="413"/>
      <c r="D486" s="320">
        <f t="shared" ref="D486:H490" si="2">MIN(D22,D27,D32,D37,D42,D47,D52,D57,D72,D77,D82,D87,D92,D97,D102,D112,D117,D122,D127,D132,D137,D142,D147,D152,D162,D167,D172,D177,D182,D187)</f>
        <v>0</v>
      </c>
      <c r="E486" s="320">
        <f t="shared" si="2"/>
        <v>1</v>
      </c>
      <c r="F486" s="320">
        <f t="shared" si="2"/>
        <v>7</v>
      </c>
      <c r="G486" s="320">
        <f t="shared" si="2"/>
        <v>14</v>
      </c>
      <c r="H486" s="320">
        <f t="shared" si="2"/>
        <v>4</v>
      </c>
    </row>
    <row r="487" spans="1:8" s="320" customFormat="1" ht="12.6" hidden="1" customHeight="1" outlineLevel="1" x14ac:dyDescent="0.2">
      <c r="A487" s="318"/>
      <c r="B487" s="412">
        <v>2002</v>
      </c>
      <c r="C487" s="413"/>
      <c r="D487" s="320">
        <f t="shared" si="2"/>
        <v>0</v>
      </c>
      <c r="E487" s="320">
        <f t="shared" si="2"/>
        <v>2</v>
      </c>
      <c r="F487" s="320">
        <f t="shared" si="2"/>
        <v>11</v>
      </c>
      <c r="G487" s="320">
        <f t="shared" si="2"/>
        <v>5</v>
      </c>
      <c r="H487" s="320">
        <f t="shared" si="2"/>
        <v>5</v>
      </c>
    </row>
    <row r="488" spans="1:8" s="320" customFormat="1" ht="12.6" hidden="1" customHeight="1" outlineLevel="1" x14ac:dyDescent="0.2">
      <c r="A488" s="318"/>
      <c r="B488" s="412">
        <v>2003</v>
      </c>
      <c r="C488" s="413"/>
      <c r="D488" s="320">
        <f t="shared" si="2"/>
        <v>0</v>
      </c>
      <c r="E488" s="320">
        <f t="shared" si="2"/>
        <v>0</v>
      </c>
      <c r="F488" s="320">
        <f t="shared" si="2"/>
        <v>8</v>
      </c>
      <c r="G488" s="320">
        <f t="shared" si="2"/>
        <v>7</v>
      </c>
      <c r="H488" s="320">
        <f t="shared" si="2"/>
        <v>5</v>
      </c>
    </row>
    <row r="489" spans="1:8" s="320" customFormat="1" ht="12.6" hidden="1" customHeight="1" outlineLevel="1" x14ac:dyDescent="0.2">
      <c r="A489" s="318"/>
      <c r="B489" s="412">
        <v>2004</v>
      </c>
      <c r="C489" s="413"/>
      <c r="D489" s="320">
        <f t="shared" si="2"/>
        <v>0</v>
      </c>
      <c r="E489" s="320">
        <f t="shared" si="2"/>
        <v>0</v>
      </c>
      <c r="F489" s="320">
        <f t="shared" si="2"/>
        <v>12</v>
      </c>
      <c r="G489" s="320">
        <f t="shared" si="2"/>
        <v>9</v>
      </c>
      <c r="H489" s="320">
        <f t="shared" si="2"/>
        <v>5</v>
      </c>
    </row>
    <row r="490" spans="1:8" s="320" customFormat="1" ht="12.6" hidden="1" customHeight="1" outlineLevel="1" x14ac:dyDescent="0.2">
      <c r="A490" s="322"/>
      <c r="B490" s="414">
        <v>2005</v>
      </c>
      <c r="C490" s="415"/>
      <c r="D490" s="324">
        <f t="shared" si="2"/>
        <v>0</v>
      </c>
      <c r="E490" s="324">
        <f t="shared" si="2"/>
        <v>1</v>
      </c>
      <c r="F490" s="324">
        <f t="shared" si="2"/>
        <v>8</v>
      </c>
      <c r="G490" s="324">
        <f t="shared" si="2"/>
        <v>14</v>
      </c>
      <c r="H490" s="324">
        <f t="shared" si="2"/>
        <v>2</v>
      </c>
    </row>
    <row r="491" spans="1:8" s="320" customFormat="1" ht="12.6" hidden="1" customHeight="1" outlineLevel="1" x14ac:dyDescent="0.2">
      <c r="A491" s="318" t="s">
        <v>13</v>
      </c>
      <c r="B491" s="416">
        <v>2001</v>
      </c>
      <c r="C491" s="413"/>
      <c r="D491" s="320">
        <f t="shared" ref="D491:H495" si="3">MIN(D192,D207,D212,D217,D222,D227,D232,D237,D242,D247,D252,D257,D267,D272,D277,D282,D287,D292,D297,D302,D307,D312,D317,D322,D327,D342,D347,D352,D357,D362)</f>
        <v>0</v>
      </c>
      <c r="E491" s="320">
        <f t="shared" si="3"/>
        <v>0</v>
      </c>
      <c r="F491" s="320">
        <f t="shared" si="3"/>
        <v>1</v>
      </c>
      <c r="G491" s="320">
        <f t="shared" si="3"/>
        <v>1</v>
      </c>
      <c r="H491" s="320">
        <f t="shared" si="3"/>
        <v>0</v>
      </c>
    </row>
    <row r="492" spans="1:8" s="320" customFormat="1" ht="12.6" hidden="1" customHeight="1" outlineLevel="1" x14ac:dyDescent="0.2">
      <c r="A492" s="318"/>
      <c r="B492" s="412">
        <v>2002</v>
      </c>
      <c r="C492" s="413"/>
      <c r="D492" s="320">
        <f t="shared" si="3"/>
        <v>0</v>
      </c>
      <c r="E492" s="320">
        <f t="shared" si="3"/>
        <v>0</v>
      </c>
      <c r="F492" s="320">
        <f t="shared" si="3"/>
        <v>0</v>
      </c>
      <c r="G492" s="320">
        <f t="shared" si="3"/>
        <v>2</v>
      </c>
      <c r="H492" s="320">
        <f t="shared" si="3"/>
        <v>0</v>
      </c>
    </row>
    <row r="493" spans="1:8" s="320" customFormat="1" ht="12.6" hidden="1" customHeight="1" outlineLevel="1" x14ac:dyDescent="0.2">
      <c r="A493" s="318"/>
      <c r="B493" s="412">
        <v>2003</v>
      </c>
      <c r="C493" s="413"/>
      <c r="D493" s="320">
        <f t="shared" si="3"/>
        <v>0</v>
      </c>
      <c r="E493" s="320">
        <f t="shared" si="3"/>
        <v>0</v>
      </c>
      <c r="F493" s="320">
        <f t="shared" si="3"/>
        <v>1</v>
      </c>
      <c r="G493" s="320">
        <f t="shared" si="3"/>
        <v>0</v>
      </c>
      <c r="H493" s="320">
        <f t="shared" si="3"/>
        <v>1</v>
      </c>
    </row>
    <row r="494" spans="1:8" s="320" customFormat="1" ht="12.6" hidden="1" customHeight="1" outlineLevel="1" x14ac:dyDescent="0.2">
      <c r="A494" s="318"/>
      <c r="B494" s="412">
        <v>2004</v>
      </c>
      <c r="C494" s="413"/>
      <c r="D494" s="320">
        <f t="shared" si="3"/>
        <v>0</v>
      </c>
      <c r="E494" s="320">
        <f t="shared" si="3"/>
        <v>0</v>
      </c>
      <c r="F494" s="320">
        <f t="shared" si="3"/>
        <v>1</v>
      </c>
      <c r="G494" s="320">
        <f t="shared" si="3"/>
        <v>1</v>
      </c>
      <c r="H494" s="320">
        <f t="shared" si="3"/>
        <v>0</v>
      </c>
    </row>
    <row r="495" spans="1:8" s="320" customFormat="1" ht="12.6" hidden="1" customHeight="1" outlineLevel="1" x14ac:dyDescent="0.2">
      <c r="A495" s="322"/>
      <c r="B495" s="414">
        <v>2005</v>
      </c>
      <c r="C495" s="415"/>
      <c r="D495" s="324">
        <f t="shared" si="3"/>
        <v>0</v>
      </c>
      <c r="E495" s="324">
        <f t="shared" si="3"/>
        <v>0</v>
      </c>
      <c r="F495" s="324">
        <f t="shared" si="3"/>
        <v>2</v>
      </c>
      <c r="G495" s="324">
        <f t="shared" si="3"/>
        <v>4</v>
      </c>
      <c r="H495" s="324">
        <f t="shared" si="3"/>
        <v>1</v>
      </c>
    </row>
    <row r="496" spans="1:8" s="320" customFormat="1" ht="12.6" hidden="1" customHeight="1" outlineLevel="1" x14ac:dyDescent="0.2">
      <c r="A496" s="318" t="s">
        <v>13</v>
      </c>
      <c r="B496" s="416">
        <v>2001</v>
      </c>
      <c r="C496" s="413"/>
      <c r="D496" s="320">
        <f t="shared" ref="D496:H500" si="4">MIN(D367,D372,D377,D382,D387,D392,D397,D402,D412,D417,D422,D427,D432,D437,D442,D447,D452,D457,D462)</f>
        <v>0</v>
      </c>
      <c r="E496" s="320">
        <f t="shared" si="4"/>
        <v>0</v>
      </c>
      <c r="F496" s="320">
        <f t="shared" si="4"/>
        <v>1</v>
      </c>
      <c r="G496" s="320">
        <f t="shared" si="4"/>
        <v>5</v>
      </c>
      <c r="H496" s="320">
        <f t="shared" si="4"/>
        <v>2</v>
      </c>
    </row>
    <row r="497" spans="1:8" s="320" customFormat="1" ht="12.6" hidden="1" customHeight="1" outlineLevel="1" x14ac:dyDescent="0.2">
      <c r="A497" s="318"/>
      <c r="B497" s="412">
        <v>2002</v>
      </c>
      <c r="C497" s="413"/>
      <c r="D497" s="320">
        <f t="shared" si="4"/>
        <v>0</v>
      </c>
      <c r="E497" s="320">
        <f t="shared" si="4"/>
        <v>0</v>
      </c>
      <c r="F497" s="320">
        <f t="shared" si="4"/>
        <v>1</v>
      </c>
      <c r="G497" s="320">
        <f t="shared" si="4"/>
        <v>3</v>
      </c>
      <c r="H497" s="320">
        <f t="shared" si="4"/>
        <v>1</v>
      </c>
    </row>
    <row r="498" spans="1:8" s="320" customFormat="1" ht="12.6" hidden="1" customHeight="1" outlineLevel="1" x14ac:dyDescent="0.2">
      <c r="A498" s="318"/>
      <c r="B498" s="412">
        <v>2003</v>
      </c>
      <c r="C498" s="413"/>
      <c r="D498" s="320">
        <f t="shared" si="4"/>
        <v>0</v>
      </c>
      <c r="E498" s="320">
        <f t="shared" si="4"/>
        <v>0</v>
      </c>
      <c r="F498" s="320">
        <f t="shared" si="4"/>
        <v>0</v>
      </c>
      <c r="G498" s="320">
        <f t="shared" si="4"/>
        <v>2</v>
      </c>
      <c r="H498" s="320">
        <f t="shared" si="4"/>
        <v>0</v>
      </c>
    </row>
    <row r="499" spans="1:8" s="320" customFormat="1" ht="12.6" hidden="1" customHeight="1" outlineLevel="1" x14ac:dyDescent="0.2">
      <c r="A499" s="318"/>
      <c r="B499" s="412">
        <v>2004</v>
      </c>
      <c r="C499" s="413"/>
      <c r="D499" s="320">
        <f t="shared" si="4"/>
        <v>0</v>
      </c>
      <c r="E499" s="320">
        <f t="shared" si="4"/>
        <v>0</v>
      </c>
      <c r="F499" s="320">
        <f t="shared" si="4"/>
        <v>1</v>
      </c>
      <c r="G499" s="320">
        <f t="shared" si="4"/>
        <v>8</v>
      </c>
      <c r="H499" s="320">
        <f t="shared" si="4"/>
        <v>2</v>
      </c>
    </row>
    <row r="500" spans="1:8" s="320" customFormat="1" ht="12.6" hidden="1" customHeight="1" outlineLevel="1" x14ac:dyDescent="0.2">
      <c r="A500" s="322"/>
      <c r="B500" s="414">
        <v>2005</v>
      </c>
      <c r="C500" s="415"/>
      <c r="D500" s="324">
        <f t="shared" si="4"/>
        <v>0</v>
      </c>
      <c r="E500" s="324">
        <f t="shared" si="4"/>
        <v>0</v>
      </c>
      <c r="F500" s="324">
        <f t="shared" si="4"/>
        <v>2</v>
      </c>
      <c r="G500" s="324">
        <f t="shared" si="4"/>
        <v>6</v>
      </c>
      <c r="H500" s="324">
        <f t="shared" si="4"/>
        <v>2</v>
      </c>
    </row>
    <row r="501" spans="1:8" s="329" customFormat="1" ht="12.6" hidden="1" customHeight="1" outlineLevel="1" x14ac:dyDescent="0.2">
      <c r="A501" s="327" t="s">
        <v>13</v>
      </c>
      <c r="B501" s="417">
        <v>2001</v>
      </c>
      <c r="C501" s="418"/>
      <c r="D501" s="329">
        <f t="shared" ref="D501:H505" si="5">MIN(D486,D491,D496)</f>
        <v>0</v>
      </c>
      <c r="E501" s="329">
        <f t="shared" si="5"/>
        <v>0</v>
      </c>
      <c r="F501" s="329">
        <f t="shared" si="5"/>
        <v>1</v>
      </c>
      <c r="G501" s="329">
        <f t="shared" si="5"/>
        <v>1</v>
      </c>
      <c r="H501" s="329">
        <f t="shared" si="5"/>
        <v>0</v>
      </c>
    </row>
    <row r="502" spans="1:8" s="329" customFormat="1" ht="12.6" hidden="1" customHeight="1" outlineLevel="1" x14ac:dyDescent="0.2">
      <c r="A502" s="327" t="s">
        <v>13</v>
      </c>
      <c r="B502" s="417">
        <v>2002</v>
      </c>
      <c r="C502" s="418"/>
      <c r="D502" s="329">
        <f t="shared" si="5"/>
        <v>0</v>
      </c>
      <c r="E502" s="329">
        <f t="shared" si="5"/>
        <v>0</v>
      </c>
      <c r="F502" s="329">
        <f t="shared" si="5"/>
        <v>0</v>
      </c>
      <c r="G502" s="329">
        <f t="shared" si="5"/>
        <v>2</v>
      </c>
      <c r="H502" s="329">
        <f t="shared" si="5"/>
        <v>0</v>
      </c>
    </row>
    <row r="503" spans="1:8" s="329" customFormat="1" ht="12.6" hidden="1" customHeight="1" outlineLevel="1" x14ac:dyDescent="0.2">
      <c r="A503" s="327" t="s">
        <v>13</v>
      </c>
      <c r="B503" s="417">
        <v>2003</v>
      </c>
      <c r="C503" s="418"/>
      <c r="D503" s="329">
        <f t="shared" si="5"/>
        <v>0</v>
      </c>
      <c r="E503" s="329">
        <f t="shared" si="5"/>
        <v>0</v>
      </c>
      <c r="F503" s="329">
        <f t="shared" si="5"/>
        <v>0</v>
      </c>
      <c r="G503" s="329">
        <f t="shared" si="5"/>
        <v>0</v>
      </c>
      <c r="H503" s="329">
        <f t="shared" si="5"/>
        <v>0</v>
      </c>
    </row>
    <row r="504" spans="1:8" s="329" customFormat="1" ht="12.6" hidden="1" customHeight="1" outlineLevel="1" x14ac:dyDescent="0.2">
      <c r="A504" s="327" t="s">
        <v>13</v>
      </c>
      <c r="B504" s="417">
        <v>2004</v>
      </c>
      <c r="C504" s="418"/>
      <c r="D504" s="329">
        <f t="shared" si="5"/>
        <v>0</v>
      </c>
      <c r="E504" s="329">
        <f t="shared" si="5"/>
        <v>0</v>
      </c>
      <c r="F504" s="329">
        <f t="shared" si="5"/>
        <v>1</v>
      </c>
      <c r="G504" s="329">
        <f t="shared" si="5"/>
        <v>1</v>
      </c>
      <c r="H504" s="329">
        <f t="shared" si="5"/>
        <v>0</v>
      </c>
    </row>
    <row r="505" spans="1:8" s="329" customFormat="1" ht="12.6" hidden="1" customHeight="1" outlineLevel="1" x14ac:dyDescent="0.2">
      <c r="A505" s="327" t="s">
        <v>13</v>
      </c>
      <c r="B505" s="417">
        <v>2005</v>
      </c>
      <c r="C505" s="418"/>
      <c r="D505" s="329">
        <f t="shared" si="5"/>
        <v>0</v>
      </c>
      <c r="E505" s="329">
        <f t="shared" si="5"/>
        <v>0</v>
      </c>
      <c r="F505" s="329">
        <f t="shared" si="5"/>
        <v>2</v>
      </c>
      <c r="G505" s="329">
        <f t="shared" si="5"/>
        <v>4</v>
      </c>
      <c r="H505" s="329">
        <f t="shared" si="5"/>
        <v>1</v>
      </c>
    </row>
    <row r="506" spans="1:8" s="333" customFormat="1" ht="12.6" hidden="1" customHeight="1" outlineLevel="1" x14ac:dyDescent="0.2">
      <c r="A506" s="331" t="s">
        <v>14</v>
      </c>
      <c r="B506" s="419">
        <v>2001</v>
      </c>
      <c r="C506" s="420"/>
      <c r="D506" s="333">
        <f t="shared" ref="D506:H510" si="6">MAX(D22,D27,D32,D37,D42,D47,D52,D57,D72,D77,D82,D87,D92,D97,D102,D112,D117,D122,D127,D132,D137,D142,D147,D152,D162,D167,D172,D177,D182,D187)</f>
        <v>111</v>
      </c>
      <c r="E506" s="333">
        <f t="shared" si="6"/>
        <v>324</v>
      </c>
      <c r="F506" s="333">
        <f t="shared" si="6"/>
        <v>587</v>
      </c>
      <c r="G506" s="333">
        <f t="shared" si="6"/>
        <v>951</v>
      </c>
      <c r="H506" s="333">
        <f t="shared" si="6"/>
        <v>172</v>
      </c>
    </row>
    <row r="507" spans="1:8" s="333" customFormat="1" ht="12.6" hidden="1" customHeight="1" outlineLevel="1" x14ac:dyDescent="0.2">
      <c r="A507" s="331"/>
      <c r="B507" s="419">
        <v>2002</v>
      </c>
      <c r="C507" s="420"/>
      <c r="D507" s="333">
        <f t="shared" si="6"/>
        <v>220</v>
      </c>
      <c r="E507" s="333">
        <f t="shared" si="6"/>
        <v>345</v>
      </c>
      <c r="F507" s="333">
        <f t="shared" si="6"/>
        <v>610</v>
      </c>
      <c r="G507" s="333">
        <f t="shared" si="6"/>
        <v>744</v>
      </c>
      <c r="H507" s="333">
        <f t="shared" si="6"/>
        <v>133</v>
      </c>
    </row>
    <row r="508" spans="1:8" s="333" customFormat="1" ht="12.6" hidden="1" customHeight="1" outlineLevel="1" x14ac:dyDescent="0.2">
      <c r="A508" s="331"/>
      <c r="B508" s="419">
        <v>2003</v>
      </c>
      <c r="C508" s="420"/>
      <c r="D508" s="333">
        <f t="shared" si="6"/>
        <v>134</v>
      </c>
      <c r="E508" s="333">
        <f t="shared" si="6"/>
        <v>584</v>
      </c>
      <c r="F508" s="333">
        <f t="shared" si="6"/>
        <v>474</v>
      </c>
      <c r="G508" s="333">
        <f t="shared" si="6"/>
        <v>828</v>
      </c>
      <c r="H508" s="333">
        <f t="shared" si="6"/>
        <v>139</v>
      </c>
    </row>
    <row r="509" spans="1:8" s="333" customFormat="1" ht="12.6" hidden="1" customHeight="1" outlineLevel="1" x14ac:dyDescent="0.2">
      <c r="A509" s="331"/>
      <c r="B509" s="419">
        <v>2004</v>
      </c>
      <c r="C509" s="420"/>
      <c r="D509" s="333">
        <f t="shared" si="6"/>
        <v>63</v>
      </c>
      <c r="E509" s="333">
        <f t="shared" si="6"/>
        <v>297</v>
      </c>
      <c r="F509" s="333">
        <f t="shared" si="6"/>
        <v>462</v>
      </c>
      <c r="G509" s="333">
        <f t="shared" si="6"/>
        <v>984</v>
      </c>
      <c r="H509" s="333">
        <f t="shared" si="6"/>
        <v>127</v>
      </c>
    </row>
    <row r="510" spans="1:8" s="333" customFormat="1" ht="12.6" hidden="1" customHeight="1" outlineLevel="1" x14ac:dyDescent="0.2">
      <c r="A510" s="335"/>
      <c r="B510" s="421">
        <v>2005</v>
      </c>
      <c r="C510" s="420"/>
      <c r="D510" s="333">
        <f t="shared" si="6"/>
        <v>211</v>
      </c>
      <c r="E510" s="333">
        <f t="shared" si="6"/>
        <v>621</v>
      </c>
      <c r="F510" s="333">
        <f t="shared" si="6"/>
        <v>369</v>
      </c>
      <c r="G510" s="333">
        <f t="shared" si="6"/>
        <v>902</v>
      </c>
      <c r="H510" s="333">
        <f t="shared" si="6"/>
        <v>134</v>
      </c>
    </row>
    <row r="511" spans="1:8" s="333" customFormat="1" ht="12.6" hidden="1" customHeight="1" outlineLevel="1" x14ac:dyDescent="0.2">
      <c r="A511" s="331" t="s">
        <v>14</v>
      </c>
      <c r="B511" s="422">
        <v>2001</v>
      </c>
      <c r="C511" s="420"/>
      <c r="D511" s="333">
        <f t="shared" ref="D511:H515" si="7">MAX(D192,D207,D212,D217,D222,D227,D232,D237,D242,D247,D252,D257,D267,D272,D277,D282,D287,D292,D297,D302,D307,D312,D317,D322,D327,D342,D347,D352,D357,D362)</f>
        <v>34</v>
      </c>
      <c r="E511" s="333">
        <f t="shared" si="7"/>
        <v>114</v>
      </c>
      <c r="F511" s="333">
        <f t="shared" si="7"/>
        <v>144</v>
      </c>
      <c r="G511" s="333">
        <f t="shared" si="7"/>
        <v>255</v>
      </c>
      <c r="H511" s="333">
        <f t="shared" si="7"/>
        <v>141</v>
      </c>
    </row>
    <row r="512" spans="1:8" s="333" customFormat="1" ht="12.6" hidden="1" customHeight="1" outlineLevel="1" x14ac:dyDescent="0.2">
      <c r="A512" s="331"/>
      <c r="B512" s="419">
        <v>2002</v>
      </c>
      <c r="C512" s="420"/>
      <c r="D512" s="333">
        <f t="shared" si="7"/>
        <v>55</v>
      </c>
      <c r="E512" s="333">
        <f t="shared" si="7"/>
        <v>111</v>
      </c>
      <c r="F512" s="333">
        <f t="shared" si="7"/>
        <v>101</v>
      </c>
      <c r="G512" s="333">
        <f t="shared" si="7"/>
        <v>232</v>
      </c>
      <c r="H512" s="333">
        <f t="shared" si="7"/>
        <v>188</v>
      </c>
    </row>
    <row r="513" spans="1:8" s="333" customFormat="1" ht="12.6" hidden="1" customHeight="1" outlineLevel="1" x14ac:dyDescent="0.2">
      <c r="A513" s="331"/>
      <c r="B513" s="419">
        <v>2003</v>
      </c>
      <c r="C513" s="420"/>
      <c r="D513" s="333">
        <f t="shared" si="7"/>
        <v>44</v>
      </c>
      <c r="E513" s="333">
        <f t="shared" si="7"/>
        <v>142</v>
      </c>
      <c r="F513" s="333">
        <f t="shared" si="7"/>
        <v>208</v>
      </c>
      <c r="G513" s="333">
        <f t="shared" si="7"/>
        <v>282</v>
      </c>
      <c r="H513" s="333">
        <f t="shared" si="7"/>
        <v>212</v>
      </c>
    </row>
    <row r="514" spans="1:8" s="333" customFormat="1" ht="12.6" hidden="1" customHeight="1" outlineLevel="1" x14ac:dyDescent="0.2">
      <c r="A514" s="331"/>
      <c r="B514" s="419">
        <v>2004</v>
      </c>
      <c r="C514" s="420"/>
      <c r="D514" s="333">
        <f t="shared" si="7"/>
        <v>69</v>
      </c>
      <c r="E514" s="333">
        <f t="shared" si="7"/>
        <v>126</v>
      </c>
      <c r="F514" s="333">
        <f t="shared" si="7"/>
        <v>149</v>
      </c>
      <c r="G514" s="333">
        <f t="shared" si="7"/>
        <v>263</v>
      </c>
      <c r="H514" s="333">
        <f t="shared" si="7"/>
        <v>221</v>
      </c>
    </row>
    <row r="515" spans="1:8" s="333" customFormat="1" ht="12.6" hidden="1" customHeight="1" outlineLevel="1" x14ac:dyDescent="0.2">
      <c r="A515" s="335"/>
      <c r="B515" s="421">
        <v>2005</v>
      </c>
      <c r="C515" s="420"/>
      <c r="D515" s="333">
        <f t="shared" si="7"/>
        <v>39</v>
      </c>
      <c r="E515" s="333">
        <f t="shared" si="7"/>
        <v>119</v>
      </c>
      <c r="F515" s="333">
        <f t="shared" si="7"/>
        <v>209</v>
      </c>
      <c r="G515" s="333">
        <f t="shared" si="7"/>
        <v>291</v>
      </c>
      <c r="H515" s="333">
        <f t="shared" si="7"/>
        <v>205</v>
      </c>
    </row>
    <row r="516" spans="1:8" s="333" customFormat="1" ht="12.6" hidden="1" customHeight="1" outlineLevel="1" x14ac:dyDescent="0.2">
      <c r="A516" s="331" t="s">
        <v>14</v>
      </c>
      <c r="B516" s="422">
        <v>2001</v>
      </c>
      <c r="C516" s="420"/>
      <c r="D516" s="333">
        <f t="shared" ref="D516:H520" si="8">MAX(D367,D372,D377,D382,D387,D392,D397,D402,D412,D417,D422,D427,D432,D437,D442,D447,D452,D457,D462)</f>
        <v>79</v>
      </c>
      <c r="E516" s="333">
        <f t="shared" si="8"/>
        <v>112</v>
      </c>
      <c r="F516" s="333">
        <f t="shared" si="8"/>
        <v>170</v>
      </c>
      <c r="G516" s="333">
        <f t="shared" si="8"/>
        <v>262</v>
      </c>
      <c r="H516" s="333">
        <f t="shared" si="8"/>
        <v>131</v>
      </c>
    </row>
    <row r="517" spans="1:8" s="333" customFormat="1" ht="12.6" hidden="1" customHeight="1" outlineLevel="1" x14ac:dyDescent="0.2">
      <c r="A517" s="331"/>
      <c r="B517" s="419">
        <v>2002</v>
      </c>
      <c r="C517" s="420"/>
      <c r="D517" s="333">
        <f t="shared" si="8"/>
        <v>26</v>
      </c>
      <c r="E517" s="333">
        <f t="shared" si="8"/>
        <v>82</v>
      </c>
      <c r="F517" s="333">
        <f t="shared" si="8"/>
        <v>171</v>
      </c>
      <c r="G517" s="333">
        <f t="shared" si="8"/>
        <v>264</v>
      </c>
      <c r="H517" s="333">
        <f t="shared" si="8"/>
        <v>107</v>
      </c>
    </row>
    <row r="518" spans="1:8" s="333" customFormat="1" ht="12.6" hidden="1" customHeight="1" outlineLevel="1" x14ac:dyDescent="0.2">
      <c r="A518" s="331"/>
      <c r="B518" s="419">
        <v>2003</v>
      </c>
      <c r="C518" s="420"/>
      <c r="D518" s="333">
        <f t="shared" si="8"/>
        <v>171</v>
      </c>
      <c r="E518" s="333">
        <f t="shared" si="8"/>
        <v>153</v>
      </c>
      <c r="F518" s="333">
        <f t="shared" si="8"/>
        <v>230</v>
      </c>
      <c r="G518" s="333">
        <f t="shared" si="8"/>
        <v>310</v>
      </c>
      <c r="H518" s="333">
        <f t="shared" si="8"/>
        <v>137</v>
      </c>
    </row>
    <row r="519" spans="1:8" s="333" customFormat="1" ht="12.6" hidden="1" customHeight="1" outlineLevel="1" x14ac:dyDescent="0.2">
      <c r="A519" s="331"/>
      <c r="B519" s="419">
        <v>2004</v>
      </c>
      <c r="C519" s="420"/>
      <c r="D519" s="333">
        <f t="shared" si="8"/>
        <v>52</v>
      </c>
      <c r="E519" s="333">
        <f t="shared" si="8"/>
        <v>143</v>
      </c>
      <c r="F519" s="333">
        <f t="shared" si="8"/>
        <v>233</v>
      </c>
      <c r="G519" s="333">
        <f t="shared" si="8"/>
        <v>386</v>
      </c>
      <c r="H519" s="333">
        <f t="shared" si="8"/>
        <v>145</v>
      </c>
    </row>
    <row r="520" spans="1:8" s="333" customFormat="1" ht="12.6" hidden="1" customHeight="1" outlineLevel="1" x14ac:dyDescent="0.2">
      <c r="A520" s="335"/>
      <c r="B520" s="421">
        <v>2005</v>
      </c>
      <c r="C520" s="420"/>
      <c r="D520" s="333">
        <f t="shared" si="8"/>
        <v>32</v>
      </c>
      <c r="E520" s="333">
        <f t="shared" si="8"/>
        <v>159</v>
      </c>
      <c r="F520" s="333">
        <f t="shared" si="8"/>
        <v>241</v>
      </c>
      <c r="G520" s="333">
        <f t="shared" si="8"/>
        <v>377</v>
      </c>
      <c r="H520" s="333">
        <f t="shared" si="8"/>
        <v>141</v>
      </c>
    </row>
    <row r="521" spans="1:8" s="340" customFormat="1" ht="12.6" hidden="1" customHeight="1" outlineLevel="1" x14ac:dyDescent="0.2">
      <c r="A521" s="338" t="s">
        <v>14</v>
      </c>
      <c r="B521" s="423">
        <v>2001</v>
      </c>
      <c r="C521" s="424"/>
      <c r="D521" s="340">
        <f t="shared" ref="D521:H525" si="9">MAX(D506,D511,D516)</f>
        <v>111</v>
      </c>
      <c r="E521" s="340">
        <f t="shared" si="9"/>
        <v>324</v>
      </c>
      <c r="F521" s="340">
        <f t="shared" si="9"/>
        <v>587</v>
      </c>
      <c r="G521" s="340">
        <f t="shared" si="9"/>
        <v>951</v>
      </c>
      <c r="H521" s="340">
        <f t="shared" si="9"/>
        <v>172</v>
      </c>
    </row>
    <row r="522" spans="1:8" s="340" customFormat="1" ht="12.6" hidden="1" customHeight="1" outlineLevel="1" x14ac:dyDescent="0.2">
      <c r="A522" s="338" t="s">
        <v>14</v>
      </c>
      <c r="B522" s="423">
        <v>2002</v>
      </c>
      <c r="C522" s="424"/>
      <c r="D522" s="340">
        <f t="shared" si="9"/>
        <v>220</v>
      </c>
      <c r="E522" s="340">
        <f t="shared" si="9"/>
        <v>345</v>
      </c>
      <c r="F522" s="340">
        <f t="shared" si="9"/>
        <v>610</v>
      </c>
      <c r="G522" s="340">
        <f t="shared" si="9"/>
        <v>744</v>
      </c>
      <c r="H522" s="340">
        <f t="shared" si="9"/>
        <v>188</v>
      </c>
    </row>
    <row r="523" spans="1:8" s="340" customFormat="1" ht="12.6" hidden="1" customHeight="1" outlineLevel="1" x14ac:dyDescent="0.2">
      <c r="A523" s="338" t="s">
        <v>14</v>
      </c>
      <c r="B523" s="423">
        <v>2003</v>
      </c>
      <c r="C523" s="424"/>
      <c r="D523" s="340">
        <f t="shared" si="9"/>
        <v>171</v>
      </c>
      <c r="E523" s="340">
        <f t="shared" si="9"/>
        <v>584</v>
      </c>
      <c r="F523" s="340">
        <f t="shared" si="9"/>
        <v>474</v>
      </c>
      <c r="G523" s="340">
        <f t="shared" si="9"/>
        <v>828</v>
      </c>
      <c r="H523" s="340">
        <f t="shared" si="9"/>
        <v>212</v>
      </c>
    </row>
    <row r="524" spans="1:8" s="340" customFormat="1" ht="12.6" hidden="1" customHeight="1" outlineLevel="1" x14ac:dyDescent="0.2">
      <c r="A524" s="338" t="s">
        <v>14</v>
      </c>
      <c r="B524" s="423">
        <v>2004</v>
      </c>
      <c r="C524" s="424"/>
      <c r="D524" s="340">
        <f t="shared" si="9"/>
        <v>69</v>
      </c>
      <c r="E524" s="340">
        <f t="shared" si="9"/>
        <v>297</v>
      </c>
      <c r="F524" s="340">
        <f t="shared" si="9"/>
        <v>462</v>
      </c>
      <c r="G524" s="340">
        <f t="shared" si="9"/>
        <v>984</v>
      </c>
      <c r="H524" s="340">
        <f t="shared" si="9"/>
        <v>221</v>
      </c>
    </row>
    <row r="525" spans="1:8" s="340" customFormat="1" ht="12.6" hidden="1" customHeight="1" outlineLevel="1" x14ac:dyDescent="0.2">
      <c r="A525" s="338" t="s">
        <v>14</v>
      </c>
      <c r="B525" s="423">
        <v>2005</v>
      </c>
      <c r="C525" s="424"/>
      <c r="D525" s="340">
        <f t="shared" si="9"/>
        <v>211</v>
      </c>
      <c r="E525" s="340">
        <f t="shared" si="9"/>
        <v>621</v>
      </c>
      <c r="F525" s="340">
        <f t="shared" si="9"/>
        <v>369</v>
      </c>
      <c r="G525" s="340">
        <f t="shared" si="9"/>
        <v>902</v>
      </c>
      <c r="H525" s="340">
        <f t="shared" si="9"/>
        <v>205</v>
      </c>
    </row>
    <row r="526" spans="1:8" ht="12.6" customHeight="1" collapsed="1" x14ac:dyDescent="0.2"/>
  </sheetData>
  <dataConsolidate>
    <dataRefs count="3">
      <dataRef ref="B95:N108" sheet="J+V-MP" r:id="rId1"/>
      <dataRef ref="B95:N108" sheet="J+V-súkr.sp." r:id="rId2"/>
      <dataRef ref="B97:N110" sheet="Pr-spolu" r:id="rId3"/>
    </dataRefs>
  </dataConsolidate>
  <mergeCells count="6">
    <mergeCell ref="J4:N4"/>
    <mergeCell ref="A467:G467"/>
    <mergeCell ref="A4:A6"/>
    <mergeCell ref="B4:B6"/>
    <mergeCell ref="C4:C5"/>
    <mergeCell ref="D4:H4"/>
  </mergeCells>
  <hyperlinks>
    <hyperlink ref="K2:L2" location="Obsah_Contents!A1" display="Obsah / Contents"/>
    <hyperlink ref="H467" r:id="rId4" location="!/view/sk/VBD_SK_WIN/st3802rr/v_st3802rr_00_00_00_sk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95" pageOrder="overThenDown" orientation="portrait" horizontalDpi="1200" verticalDpi="1200" r:id="rId5"/>
  <headerFooter alignWithMargins="0">
    <oddHeader>&amp;R&amp;8&amp;A</oddHeader>
    <oddFooter>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10</vt:i4>
      </vt:variant>
    </vt:vector>
  </HeadingPairs>
  <TitlesOfParts>
    <vt:vector size="16" baseType="lpstr">
      <vt:lpstr>Obsah_Contents</vt:lpstr>
      <vt:lpstr>T14_1</vt:lpstr>
      <vt:lpstr>T14_2</vt:lpstr>
      <vt:lpstr>T14_3</vt:lpstr>
      <vt:lpstr>T14_4</vt:lpstr>
      <vt:lpstr>T14_5</vt:lpstr>
      <vt:lpstr>T14_1!Názvy_tlače</vt:lpstr>
      <vt:lpstr>T14_2!Názvy_tlače</vt:lpstr>
      <vt:lpstr>T14_3!Názvy_tlače</vt:lpstr>
      <vt:lpstr>T14_4!Názvy_tlače</vt:lpstr>
      <vt:lpstr>T14_5!Názvy_tlače</vt:lpstr>
      <vt:lpstr>T14_1!Oblasť_tlače</vt:lpstr>
      <vt:lpstr>T14_2!Oblasť_tlače</vt:lpstr>
      <vt:lpstr>T14_3!Oblasť_tlače</vt:lpstr>
      <vt:lpstr>T14_4!Oblasť_tlače</vt:lpstr>
      <vt:lpstr>T14_5!Oblasť_tlače</vt:lpstr>
    </vt:vector>
  </TitlesOfParts>
  <Company>Štatistický úrad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vachova</dc:creator>
  <cp:lastModifiedBy>Čičváková Emília</cp:lastModifiedBy>
  <cp:lastPrinted>2023-09-29T07:18:42Z</cp:lastPrinted>
  <dcterms:created xsi:type="dcterms:W3CDTF">2006-02-17T09:31:36Z</dcterms:created>
  <dcterms:modified xsi:type="dcterms:W3CDTF">2024-04-15T06:43:36Z</dcterms:modified>
</cp:coreProperties>
</file>