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INTERNET\Pramenne dielo\PD_1996-2004_oprava_Ruzomberok\"/>
    </mc:Choice>
  </mc:AlternateContent>
  <bookViews>
    <workbookView xWindow="0" yWindow="0" windowWidth="28800" windowHeight="11835"/>
  </bookViews>
  <sheets>
    <sheet name="A1" sheetId="1" r:id="rId1"/>
  </sheets>
  <calcPr calcId="152511"/>
</workbook>
</file>

<file path=xl/calcChain.xml><?xml version="1.0" encoding="utf-8"?>
<calcChain xmlns="http://schemas.openxmlformats.org/spreadsheetml/2006/main">
  <c r="R254" i="1" l="1"/>
  <c r="AO254" i="1"/>
  <c r="AN254" i="1"/>
  <c r="AM254" i="1"/>
  <c r="H254" i="1"/>
  <c r="AB254" i="1" s="1"/>
  <c r="AK254" i="1"/>
  <c r="AJ254" i="1"/>
  <c r="AI254" i="1"/>
  <c r="AG254" i="1"/>
  <c r="M254" i="1"/>
  <c r="AF254" i="1"/>
  <c r="AD254" i="1"/>
  <c r="AC254" i="1"/>
  <c r="AA254" i="1"/>
  <c r="Z254" i="1"/>
  <c r="Y254" i="1"/>
  <c r="M14" i="1"/>
  <c r="M15" i="1"/>
  <c r="M16" i="1"/>
  <c r="M17" i="1"/>
  <c r="M18" i="1"/>
  <c r="M19" i="1"/>
  <c r="M20" i="1"/>
  <c r="M21" i="1"/>
  <c r="M22" i="1"/>
  <c r="M23" i="1"/>
  <c r="H14" i="1"/>
  <c r="AL14" i="1" s="1"/>
  <c r="H15" i="1"/>
  <c r="H16" i="1"/>
  <c r="AL16" i="1" s="1"/>
  <c r="H17" i="1"/>
  <c r="H18" i="1"/>
  <c r="AL18" i="1" s="1"/>
  <c r="H19" i="1"/>
  <c r="H20" i="1"/>
  <c r="AL20" i="1" s="1"/>
  <c r="H21" i="1"/>
  <c r="AL21" i="1" s="1"/>
  <c r="H22" i="1"/>
  <c r="AL22" i="1" s="1"/>
  <c r="H23" i="1"/>
  <c r="E10" i="1"/>
  <c r="F10" i="1"/>
  <c r="G10" i="1"/>
  <c r="H123" i="1"/>
  <c r="H124" i="1"/>
  <c r="H125" i="1"/>
  <c r="H126" i="1"/>
  <c r="AL126" i="1" s="1"/>
  <c r="H127" i="1"/>
  <c r="H128" i="1"/>
  <c r="H129" i="1"/>
  <c r="AL129" i="1" s="1"/>
  <c r="H130" i="1"/>
  <c r="AL130" i="1" s="1"/>
  <c r="H131" i="1"/>
  <c r="H132" i="1"/>
  <c r="H133" i="1"/>
  <c r="AL133" i="1" s="1"/>
  <c r="H134" i="1"/>
  <c r="AL134" i="1" s="1"/>
  <c r="H135" i="1"/>
  <c r="H136" i="1"/>
  <c r="H137" i="1"/>
  <c r="AL137" i="1" s="1"/>
  <c r="H138" i="1"/>
  <c r="AL138" i="1" s="1"/>
  <c r="H139" i="1"/>
  <c r="H140" i="1"/>
  <c r="H141" i="1"/>
  <c r="AL141" i="1" s="1"/>
  <c r="H142" i="1"/>
  <c r="AL142" i="1" s="1"/>
  <c r="H143" i="1"/>
  <c r="H144" i="1"/>
  <c r="H145" i="1"/>
  <c r="AL145" i="1" s="1"/>
  <c r="H146" i="1"/>
  <c r="AL146" i="1" s="1"/>
  <c r="H147" i="1"/>
  <c r="H148" i="1"/>
  <c r="H149" i="1"/>
  <c r="AL149" i="1" s="1"/>
  <c r="H150" i="1"/>
  <c r="AL150" i="1" s="1"/>
  <c r="H151" i="1"/>
  <c r="H152" i="1"/>
  <c r="H153" i="1"/>
  <c r="AL153" i="1" s="1"/>
  <c r="H154" i="1"/>
  <c r="AL154" i="1" s="1"/>
  <c r="H155" i="1"/>
  <c r="H156" i="1"/>
  <c r="H157" i="1"/>
  <c r="AL157" i="1" s="1"/>
  <c r="H158" i="1"/>
  <c r="AL158" i="1" s="1"/>
  <c r="H159" i="1"/>
  <c r="H160" i="1"/>
  <c r="H161" i="1"/>
  <c r="AL161" i="1" s="1"/>
  <c r="H162" i="1"/>
  <c r="AL162" i="1" s="1"/>
  <c r="H163" i="1"/>
  <c r="H164" i="1"/>
  <c r="H165" i="1"/>
  <c r="AL165" i="1" s="1"/>
  <c r="H166" i="1"/>
  <c r="AL166" i="1" s="1"/>
  <c r="H167" i="1"/>
  <c r="H168" i="1"/>
  <c r="H169" i="1"/>
  <c r="AL169" i="1" s="1"/>
  <c r="H170" i="1"/>
  <c r="AL170" i="1" s="1"/>
  <c r="H171" i="1"/>
  <c r="H172" i="1"/>
  <c r="H173" i="1"/>
  <c r="AL173" i="1" s="1"/>
  <c r="H174" i="1"/>
  <c r="AL174" i="1" s="1"/>
  <c r="H175" i="1"/>
  <c r="H176" i="1"/>
  <c r="H177" i="1"/>
  <c r="AL177" i="1" s="1"/>
  <c r="H178" i="1"/>
  <c r="AL178" i="1" s="1"/>
  <c r="H179" i="1"/>
  <c r="H180" i="1"/>
  <c r="H181" i="1"/>
  <c r="AL181" i="1" s="1"/>
  <c r="H182" i="1"/>
  <c r="AL182" i="1" s="1"/>
  <c r="H183" i="1"/>
  <c r="H184" i="1"/>
  <c r="H185" i="1"/>
  <c r="AL185" i="1" s="1"/>
  <c r="H186" i="1"/>
  <c r="AL186" i="1" s="1"/>
  <c r="H187" i="1"/>
  <c r="H188" i="1"/>
  <c r="H189" i="1"/>
  <c r="AL189" i="1" s="1"/>
  <c r="H190" i="1"/>
  <c r="AL190" i="1" s="1"/>
  <c r="H191" i="1"/>
  <c r="H192" i="1"/>
  <c r="H193" i="1"/>
  <c r="AL193" i="1" s="1"/>
  <c r="H194" i="1"/>
  <c r="AL194" i="1" s="1"/>
  <c r="H195" i="1"/>
  <c r="H196" i="1"/>
  <c r="H197" i="1"/>
  <c r="AL197" i="1" s="1"/>
  <c r="H198" i="1"/>
  <c r="AL198" i="1" s="1"/>
  <c r="H199" i="1"/>
  <c r="H200" i="1"/>
  <c r="H201" i="1"/>
  <c r="AL201" i="1" s="1"/>
  <c r="H202" i="1"/>
  <c r="AL202" i="1" s="1"/>
  <c r="H203" i="1"/>
  <c r="H204" i="1"/>
  <c r="H205" i="1"/>
  <c r="AL205" i="1" s="1"/>
  <c r="H206" i="1"/>
  <c r="AL206" i="1" s="1"/>
  <c r="H207" i="1"/>
  <c r="H208" i="1"/>
  <c r="H209" i="1"/>
  <c r="AL209" i="1" s="1"/>
  <c r="H210" i="1"/>
  <c r="AL210" i="1" s="1"/>
  <c r="H211" i="1"/>
  <c r="H212" i="1"/>
  <c r="H213" i="1"/>
  <c r="H214" i="1"/>
  <c r="H215" i="1"/>
  <c r="H216" i="1"/>
  <c r="H217" i="1"/>
  <c r="H218" i="1"/>
  <c r="AI218" i="1" s="1"/>
  <c r="H219" i="1"/>
  <c r="H220" i="1"/>
  <c r="H221" i="1"/>
  <c r="H222" i="1"/>
  <c r="H223" i="1"/>
  <c r="H224" i="1"/>
  <c r="H225" i="1"/>
  <c r="H226" i="1"/>
  <c r="AB226" i="1" s="1"/>
  <c r="H227" i="1"/>
  <c r="H228" i="1"/>
  <c r="H229" i="1"/>
  <c r="H230" i="1"/>
  <c r="H231" i="1"/>
  <c r="H232" i="1"/>
  <c r="H233" i="1"/>
  <c r="H234" i="1"/>
  <c r="H235" i="1"/>
  <c r="H236" i="1"/>
  <c r="H237" i="1"/>
  <c r="H238" i="1"/>
  <c r="AE238" i="1" s="1"/>
  <c r="H239" i="1"/>
  <c r="H240" i="1"/>
  <c r="H241" i="1"/>
  <c r="AB241" i="1" s="1"/>
  <c r="H242" i="1"/>
  <c r="AI242" i="1" s="1"/>
  <c r="H243" i="1"/>
  <c r="H244" i="1"/>
  <c r="H245" i="1"/>
  <c r="H246" i="1"/>
  <c r="AI246" i="1" s="1"/>
  <c r="H247" i="1"/>
  <c r="H248" i="1"/>
  <c r="H249" i="1"/>
  <c r="H250" i="1"/>
  <c r="AE250" i="1" s="1"/>
  <c r="H251" i="1"/>
  <c r="H252" i="1"/>
  <c r="H253" i="1"/>
  <c r="H255" i="1"/>
  <c r="AE255" i="1" s="1"/>
  <c r="H256" i="1"/>
  <c r="H257" i="1"/>
  <c r="H258" i="1"/>
  <c r="AB258" i="1" s="1"/>
  <c r="H259" i="1"/>
  <c r="AI259" i="1" s="1"/>
  <c r="H260" i="1"/>
  <c r="I10" i="1"/>
  <c r="J10" i="1"/>
  <c r="K10" i="1"/>
  <c r="L10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AF215" i="1" s="1"/>
  <c r="M216" i="1"/>
  <c r="AF216" i="1" s="1"/>
  <c r="M217" i="1"/>
  <c r="M218" i="1"/>
  <c r="M219" i="1"/>
  <c r="AF219" i="1" s="1"/>
  <c r="M220" i="1"/>
  <c r="AF220" i="1" s="1"/>
  <c r="M221" i="1"/>
  <c r="M222" i="1"/>
  <c r="M223" i="1"/>
  <c r="AF223" i="1" s="1"/>
  <c r="M224" i="1"/>
  <c r="AF224" i="1" s="1"/>
  <c r="M225" i="1"/>
  <c r="M226" i="1"/>
  <c r="M227" i="1"/>
  <c r="AF227" i="1" s="1"/>
  <c r="M228" i="1"/>
  <c r="AF228" i="1" s="1"/>
  <c r="M229" i="1"/>
  <c r="M230" i="1"/>
  <c r="AF230" i="1" s="1"/>
  <c r="M231" i="1"/>
  <c r="M232" i="1"/>
  <c r="AF232" i="1" s="1"/>
  <c r="M233" i="1"/>
  <c r="M234" i="1"/>
  <c r="AF234" i="1" s="1"/>
  <c r="M235" i="1"/>
  <c r="M236" i="1"/>
  <c r="AF236" i="1" s="1"/>
  <c r="M237" i="1"/>
  <c r="M238" i="1"/>
  <c r="AF238" i="1" s="1"/>
  <c r="M239" i="1"/>
  <c r="AF239" i="1" s="1"/>
  <c r="M240" i="1"/>
  <c r="AF240" i="1" s="1"/>
  <c r="M241" i="1"/>
  <c r="M242" i="1"/>
  <c r="AF242" i="1" s="1"/>
  <c r="M243" i="1"/>
  <c r="AF243" i="1" s="1"/>
  <c r="M244" i="1"/>
  <c r="AF244" i="1" s="1"/>
  <c r="M245" i="1"/>
  <c r="M246" i="1"/>
  <c r="AF246" i="1" s="1"/>
  <c r="M247" i="1"/>
  <c r="M248" i="1"/>
  <c r="AF248" i="1" s="1"/>
  <c r="M249" i="1"/>
  <c r="M250" i="1"/>
  <c r="AF250" i="1" s="1"/>
  <c r="M251" i="1"/>
  <c r="M252" i="1"/>
  <c r="AF252" i="1" s="1"/>
  <c r="M253" i="1"/>
  <c r="M255" i="1"/>
  <c r="AF255" i="1" s="1"/>
  <c r="M256" i="1"/>
  <c r="AF256" i="1" s="1"/>
  <c r="M257" i="1"/>
  <c r="AF257" i="1" s="1"/>
  <c r="M258" i="1"/>
  <c r="M259" i="1"/>
  <c r="AF259" i="1" s="1"/>
  <c r="M260" i="1"/>
  <c r="AF260" i="1" s="1"/>
  <c r="M10" i="1"/>
  <c r="N10" i="1"/>
  <c r="O10" i="1"/>
  <c r="P10" i="1"/>
  <c r="Q10" i="1"/>
  <c r="R123" i="1"/>
  <c r="R124" i="1"/>
  <c r="V124" i="1" s="1"/>
  <c r="R125" i="1"/>
  <c r="R126" i="1"/>
  <c r="V126" i="1" s="1"/>
  <c r="R127" i="1"/>
  <c r="R128" i="1"/>
  <c r="V128" i="1" s="1"/>
  <c r="R129" i="1"/>
  <c r="V129" i="1" s="1"/>
  <c r="R130" i="1"/>
  <c r="V130" i="1" s="1"/>
  <c r="R131" i="1"/>
  <c r="R132" i="1"/>
  <c r="V132" i="1" s="1"/>
  <c r="R133" i="1"/>
  <c r="R134" i="1"/>
  <c r="V134" i="1" s="1"/>
  <c r="R135" i="1"/>
  <c r="R136" i="1"/>
  <c r="V136" i="1" s="1"/>
  <c r="R137" i="1"/>
  <c r="V137" i="1" s="1"/>
  <c r="R138" i="1"/>
  <c r="V138" i="1" s="1"/>
  <c r="R139" i="1"/>
  <c r="R140" i="1"/>
  <c r="V140" i="1" s="1"/>
  <c r="R141" i="1"/>
  <c r="R142" i="1"/>
  <c r="V142" i="1" s="1"/>
  <c r="R143" i="1"/>
  <c r="R144" i="1"/>
  <c r="V144" i="1" s="1"/>
  <c r="R145" i="1"/>
  <c r="V145" i="1" s="1"/>
  <c r="R146" i="1"/>
  <c r="V146" i="1" s="1"/>
  <c r="R147" i="1"/>
  <c r="R148" i="1"/>
  <c r="V148" i="1" s="1"/>
  <c r="R149" i="1"/>
  <c r="R150" i="1"/>
  <c r="V150" i="1" s="1"/>
  <c r="R151" i="1"/>
  <c r="R152" i="1"/>
  <c r="V152" i="1" s="1"/>
  <c r="R153" i="1"/>
  <c r="V153" i="1" s="1"/>
  <c r="R154" i="1"/>
  <c r="V154" i="1" s="1"/>
  <c r="R155" i="1"/>
  <c r="R156" i="1"/>
  <c r="V156" i="1" s="1"/>
  <c r="R157" i="1"/>
  <c r="R158" i="1"/>
  <c r="V158" i="1" s="1"/>
  <c r="R159" i="1"/>
  <c r="R160" i="1"/>
  <c r="V160" i="1" s="1"/>
  <c r="R161" i="1"/>
  <c r="V161" i="1" s="1"/>
  <c r="R162" i="1"/>
  <c r="V162" i="1" s="1"/>
  <c r="R163" i="1"/>
  <c r="R164" i="1"/>
  <c r="V164" i="1" s="1"/>
  <c r="R165" i="1"/>
  <c r="R166" i="1"/>
  <c r="V166" i="1" s="1"/>
  <c r="R167" i="1"/>
  <c r="R168" i="1"/>
  <c r="V168" i="1" s="1"/>
  <c r="R169" i="1"/>
  <c r="V169" i="1" s="1"/>
  <c r="R170" i="1"/>
  <c r="V170" i="1" s="1"/>
  <c r="R171" i="1"/>
  <c r="R172" i="1"/>
  <c r="V172" i="1" s="1"/>
  <c r="R173" i="1"/>
  <c r="R174" i="1"/>
  <c r="V174" i="1" s="1"/>
  <c r="R175" i="1"/>
  <c r="R176" i="1"/>
  <c r="V176" i="1" s="1"/>
  <c r="R177" i="1"/>
  <c r="V177" i="1" s="1"/>
  <c r="R178" i="1"/>
  <c r="V178" i="1" s="1"/>
  <c r="R179" i="1"/>
  <c r="R180" i="1"/>
  <c r="V180" i="1" s="1"/>
  <c r="R181" i="1"/>
  <c r="R182" i="1"/>
  <c r="V182" i="1" s="1"/>
  <c r="R183" i="1"/>
  <c r="R184" i="1"/>
  <c r="V184" i="1" s="1"/>
  <c r="R185" i="1"/>
  <c r="V185" i="1" s="1"/>
  <c r="R186" i="1"/>
  <c r="V186" i="1" s="1"/>
  <c r="R187" i="1"/>
  <c r="R188" i="1"/>
  <c r="V188" i="1" s="1"/>
  <c r="R189" i="1"/>
  <c r="R190" i="1"/>
  <c r="V190" i="1" s="1"/>
  <c r="R191" i="1"/>
  <c r="R192" i="1"/>
  <c r="V192" i="1" s="1"/>
  <c r="R193" i="1"/>
  <c r="V193" i="1" s="1"/>
  <c r="R194" i="1"/>
  <c r="V194" i="1" s="1"/>
  <c r="R195" i="1"/>
  <c r="R196" i="1"/>
  <c r="V196" i="1" s="1"/>
  <c r="R197" i="1"/>
  <c r="R198" i="1"/>
  <c r="V198" i="1" s="1"/>
  <c r="R199" i="1"/>
  <c r="R200" i="1"/>
  <c r="V200" i="1" s="1"/>
  <c r="R201" i="1"/>
  <c r="V201" i="1" s="1"/>
  <c r="R202" i="1"/>
  <c r="V202" i="1" s="1"/>
  <c r="R203" i="1"/>
  <c r="R204" i="1"/>
  <c r="V204" i="1" s="1"/>
  <c r="R205" i="1"/>
  <c r="R206" i="1"/>
  <c r="V206" i="1" s="1"/>
  <c r="R207" i="1"/>
  <c r="R208" i="1"/>
  <c r="V208" i="1" s="1"/>
  <c r="R209" i="1"/>
  <c r="V209" i="1" s="1"/>
  <c r="R210" i="1"/>
  <c r="V210" i="1" s="1"/>
  <c r="R211" i="1"/>
  <c r="R212" i="1"/>
  <c r="V212" i="1" s="1"/>
  <c r="R213" i="1"/>
  <c r="AH213" i="1" s="1"/>
  <c r="R214" i="1"/>
  <c r="R215" i="1"/>
  <c r="R216" i="1"/>
  <c r="V216" i="1" s="1"/>
  <c r="R217" i="1"/>
  <c r="R218" i="1"/>
  <c r="R219" i="1"/>
  <c r="R220" i="1"/>
  <c r="V220" i="1" s="1"/>
  <c r="R221" i="1"/>
  <c r="AH221" i="1" s="1"/>
  <c r="R222" i="1"/>
  <c r="R223" i="1"/>
  <c r="R224" i="1"/>
  <c r="V224" i="1" s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AH237" i="1" s="1"/>
  <c r="R238" i="1"/>
  <c r="R239" i="1"/>
  <c r="R240" i="1"/>
  <c r="R241" i="1"/>
  <c r="V241" i="1" s="1"/>
  <c r="AP241" i="1" s="1"/>
  <c r="R242" i="1"/>
  <c r="R243" i="1"/>
  <c r="R244" i="1"/>
  <c r="R245" i="1"/>
  <c r="R246" i="1"/>
  <c r="R247" i="1"/>
  <c r="R248" i="1"/>
  <c r="R249" i="1"/>
  <c r="R250" i="1"/>
  <c r="R251" i="1"/>
  <c r="R252" i="1"/>
  <c r="R253" i="1"/>
  <c r="AH253" i="1" s="1"/>
  <c r="R255" i="1"/>
  <c r="R256" i="1"/>
  <c r="R257" i="1"/>
  <c r="R258" i="1"/>
  <c r="V258" i="1" s="1"/>
  <c r="AP258" i="1" s="1"/>
  <c r="R259" i="1"/>
  <c r="R260" i="1"/>
  <c r="U10" i="1"/>
  <c r="V123" i="1"/>
  <c r="V125" i="1"/>
  <c r="V127" i="1"/>
  <c r="V131" i="1"/>
  <c r="V133" i="1"/>
  <c r="V135" i="1"/>
  <c r="V139" i="1"/>
  <c r="V141" i="1"/>
  <c r="AP141" i="1" s="1"/>
  <c r="V143" i="1"/>
  <c r="V147" i="1"/>
  <c r="V149" i="1"/>
  <c r="AP149" i="1" s="1"/>
  <c r="V151" i="1"/>
  <c r="V155" i="1"/>
  <c r="V157" i="1"/>
  <c r="V159" i="1"/>
  <c r="V163" i="1"/>
  <c r="V165" i="1"/>
  <c r="V167" i="1"/>
  <c r="V171" i="1"/>
  <c r="V173" i="1"/>
  <c r="AP173" i="1" s="1"/>
  <c r="V175" i="1"/>
  <c r="V179" i="1"/>
  <c r="V181" i="1"/>
  <c r="AP181" i="1" s="1"/>
  <c r="V183" i="1"/>
  <c r="V187" i="1"/>
  <c r="V189" i="1"/>
  <c r="V191" i="1"/>
  <c r="V195" i="1"/>
  <c r="V197" i="1"/>
  <c r="V199" i="1"/>
  <c r="V203" i="1"/>
  <c r="V205" i="1"/>
  <c r="AP205" i="1" s="1"/>
  <c r="V207" i="1"/>
  <c r="V211" i="1"/>
  <c r="V213" i="1"/>
  <c r="AP213" i="1" s="1"/>
  <c r="V215" i="1"/>
  <c r="V219" i="1"/>
  <c r="AP219" i="1" s="1"/>
  <c r="V221" i="1"/>
  <c r="V223" i="1"/>
  <c r="V227" i="1"/>
  <c r="AP227" i="1" s="1"/>
  <c r="V229" i="1"/>
  <c r="V231" i="1"/>
  <c r="AP231" i="1" s="1"/>
  <c r="V235" i="1"/>
  <c r="AP235" i="1" s="1"/>
  <c r="V237" i="1"/>
  <c r="AP237" i="1" s="1"/>
  <c r="V239" i="1"/>
  <c r="AP239" i="1" s="1"/>
  <c r="V243" i="1"/>
  <c r="AP243" i="1" s="1"/>
  <c r="V245" i="1"/>
  <c r="AP245" i="1" s="1"/>
  <c r="V247" i="1"/>
  <c r="AP247" i="1" s="1"/>
  <c r="V251" i="1"/>
  <c r="AP251" i="1" s="1"/>
  <c r="V253" i="1"/>
  <c r="AP253" i="1" s="1"/>
  <c r="V256" i="1"/>
  <c r="AP256" i="1" s="1"/>
  <c r="V260" i="1"/>
  <c r="AP260" i="1" s="1"/>
  <c r="W10" i="1"/>
  <c r="X10" i="1"/>
  <c r="D10" i="1"/>
  <c r="D11" i="1" s="1"/>
  <c r="AL260" i="1"/>
  <c r="AL258" i="1"/>
  <c r="AL256" i="1"/>
  <c r="AL251" i="1"/>
  <c r="AL249" i="1"/>
  <c r="AL247" i="1"/>
  <c r="AL243" i="1"/>
  <c r="AL241" i="1"/>
  <c r="AL239" i="1"/>
  <c r="AL236" i="1"/>
  <c r="AL235" i="1"/>
  <c r="AL232" i="1"/>
  <c r="AL231" i="1"/>
  <c r="AL228" i="1"/>
  <c r="AL227" i="1"/>
  <c r="AL224" i="1"/>
  <c r="AL223" i="1"/>
  <c r="AL220" i="1"/>
  <c r="AL219" i="1"/>
  <c r="AL216" i="1"/>
  <c r="AL215" i="1"/>
  <c r="AL212" i="1"/>
  <c r="AL211" i="1"/>
  <c r="AL208" i="1"/>
  <c r="AL207" i="1"/>
  <c r="AL204" i="1"/>
  <c r="AL203" i="1"/>
  <c r="AL200" i="1"/>
  <c r="AL199" i="1"/>
  <c r="AL196" i="1"/>
  <c r="AL195" i="1"/>
  <c r="AL192" i="1"/>
  <c r="AL191" i="1"/>
  <c r="AL188" i="1"/>
  <c r="AL187" i="1"/>
  <c r="AL184" i="1"/>
  <c r="AL183" i="1"/>
  <c r="AL180" i="1"/>
  <c r="AL179" i="1"/>
  <c r="AL176" i="1"/>
  <c r="AL175" i="1"/>
  <c r="AL172" i="1"/>
  <c r="AL171" i="1"/>
  <c r="AL168" i="1"/>
  <c r="AL167" i="1"/>
  <c r="AL164" i="1"/>
  <c r="AL163" i="1"/>
  <c r="AL160" i="1"/>
  <c r="AL159" i="1"/>
  <c r="AL156" i="1"/>
  <c r="AL155" i="1"/>
  <c r="AL152" i="1"/>
  <c r="AL151" i="1"/>
  <c r="AL148" i="1"/>
  <c r="AL147" i="1"/>
  <c r="AL144" i="1"/>
  <c r="AL143" i="1"/>
  <c r="AL140" i="1"/>
  <c r="AL139" i="1"/>
  <c r="AL136" i="1"/>
  <c r="AL135" i="1"/>
  <c r="AL132" i="1"/>
  <c r="AL131" i="1"/>
  <c r="AL128" i="1"/>
  <c r="AL127" i="1"/>
  <c r="AL124" i="1"/>
  <c r="AL123" i="1"/>
  <c r="H120" i="1"/>
  <c r="AL120" i="1" s="1"/>
  <c r="H119" i="1"/>
  <c r="AL119" i="1" s="1"/>
  <c r="H118" i="1"/>
  <c r="AL118" i="1" s="1"/>
  <c r="H117" i="1"/>
  <c r="AL117" i="1" s="1"/>
  <c r="H116" i="1"/>
  <c r="AL116" i="1" s="1"/>
  <c r="H115" i="1"/>
  <c r="AL115" i="1" s="1"/>
  <c r="H114" i="1"/>
  <c r="AL114" i="1" s="1"/>
  <c r="H113" i="1"/>
  <c r="AL113" i="1" s="1"/>
  <c r="H112" i="1"/>
  <c r="AL112" i="1" s="1"/>
  <c r="H111" i="1"/>
  <c r="AL111" i="1" s="1"/>
  <c r="H110" i="1"/>
  <c r="AL110" i="1" s="1"/>
  <c r="H109" i="1"/>
  <c r="AL109" i="1" s="1"/>
  <c r="H108" i="1"/>
  <c r="AL108" i="1" s="1"/>
  <c r="H107" i="1"/>
  <c r="AL107" i="1" s="1"/>
  <c r="H106" i="1"/>
  <c r="AL106" i="1" s="1"/>
  <c r="H105" i="1"/>
  <c r="AL105" i="1" s="1"/>
  <c r="H104" i="1"/>
  <c r="AL104" i="1" s="1"/>
  <c r="H103" i="1"/>
  <c r="AL103" i="1" s="1"/>
  <c r="H102" i="1"/>
  <c r="AL102" i="1" s="1"/>
  <c r="H101" i="1"/>
  <c r="AL101" i="1" s="1"/>
  <c r="H100" i="1"/>
  <c r="AL100" i="1" s="1"/>
  <c r="H99" i="1"/>
  <c r="AL99" i="1" s="1"/>
  <c r="H98" i="1"/>
  <c r="AL98" i="1" s="1"/>
  <c r="H97" i="1"/>
  <c r="AL97" i="1" s="1"/>
  <c r="H96" i="1"/>
  <c r="AL96" i="1" s="1"/>
  <c r="H95" i="1"/>
  <c r="AL95" i="1" s="1"/>
  <c r="H94" i="1"/>
  <c r="AL94" i="1" s="1"/>
  <c r="H93" i="1"/>
  <c r="AL93" i="1" s="1"/>
  <c r="H92" i="1"/>
  <c r="AL92" i="1" s="1"/>
  <c r="H91" i="1"/>
  <c r="AL91" i="1" s="1"/>
  <c r="H90" i="1"/>
  <c r="AL90" i="1" s="1"/>
  <c r="H89" i="1"/>
  <c r="AL89" i="1" s="1"/>
  <c r="H88" i="1"/>
  <c r="AL88" i="1" s="1"/>
  <c r="H87" i="1"/>
  <c r="AL87" i="1" s="1"/>
  <c r="H86" i="1"/>
  <c r="AL86" i="1" s="1"/>
  <c r="H85" i="1"/>
  <c r="AL85" i="1" s="1"/>
  <c r="H84" i="1"/>
  <c r="AL84" i="1" s="1"/>
  <c r="H83" i="1"/>
  <c r="AL83" i="1" s="1"/>
  <c r="H82" i="1"/>
  <c r="AL82" i="1" s="1"/>
  <c r="H81" i="1"/>
  <c r="AL81" i="1" s="1"/>
  <c r="H80" i="1"/>
  <c r="AL80" i="1" s="1"/>
  <c r="H79" i="1"/>
  <c r="AL79" i="1" s="1"/>
  <c r="H78" i="1"/>
  <c r="AL78" i="1" s="1"/>
  <c r="H77" i="1"/>
  <c r="AL77" i="1" s="1"/>
  <c r="H76" i="1"/>
  <c r="AL76" i="1" s="1"/>
  <c r="H75" i="1"/>
  <c r="AL75" i="1" s="1"/>
  <c r="H74" i="1"/>
  <c r="AL74" i="1" s="1"/>
  <c r="H73" i="1"/>
  <c r="AL73" i="1" s="1"/>
  <c r="H72" i="1"/>
  <c r="AL72" i="1" s="1"/>
  <c r="H71" i="1"/>
  <c r="AL71" i="1" s="1"/>
  <c r="H70" i="1"/>
  <c r="AL70" i="1" s="1"/>
  <c r="H69" i="1"/>
  <c r="AL69" i="1" s="1"/>
  <c r="H68" i="1"/>
  <c r="AL68" i="1" s="1"/>
  <c r="H67" i="1"/>
  <c r="AL67" i="1" s="1"/>
  <c r="H66" i="1"/>
  <c r="AL66" i="1" s="1"/>
  <c r="H65" i="1"/>
  <c r="AL65" i="1" s="1"/>
  <c r="H64" i="1"/>
  <c r="AL64" i="1" s="1"/>
  <c r="H63" i="1"/>
  <c r="AL63" i="1" s="1"/>
  <c r="H62" i="1"/>
  <c r="AL62" i="1" s="1"/>
  <c r="H61" i="1"/>
  <c r="AL61" i="1" s="1"/>
  <c r="H60" i="1"/>
  <c r="AL60" i="1" s="1"/>
  <c r="H59" i="1"/>
  <c r="AL59" i="1" s="1"/>
  <c r="H58" i="1"/>
  <c r="AL58" i="1" s="1"/>
  <c r="H57" i="1"/>
  <c r="AL57" i="1" s="1"/>
  <c r="H56" i="1"/>
  <c r="AL56" i="1" s="1"/>
  <c r="H55" i="1"/>
  <c r="AL55" i="1" s="1"/>
  <c r="H54" i="1"/>
  <c r="AL54" i="1" s="1"/>
  <c r="H53" i="1"/>
  <c r="AL53" i="1" s="1"/>
  <c r="H52" i="1"/>
  <c r="AL52" i="1" s="1"/>
  <c r="H51" i="1"/>
  <c r="AL51" i="1" s="1"/>
  <c r="H50" i="1"/>
  <c r="AL50" i="1" s="1"/>
  <c r="H49" i="1"/>
  <c r="AL49" i="1" s="1"/>
  <c r="H48" i="1"/>
  <c r="AL48" i="1" s="1"/>
  <c r="H47" i="1"/>
  <c r="AL47" i="1" s="1"/>
  <c r="H46" i="1"/>
  <c r="AL46" i="1" s="1"/>
  <c r="H45" i="1"/>
  <c r="AL45" i="1" s="1"/>
  <c r="H44" i="1"/>
  <c r="AL44" i="1" s="1"/>
  <c r="H43" i="1"/>
  <c r="AL43" i="1" s="1"/>
  <c r="H42" i="1"/>
  <c r="AL42" i="1" s="1"/>
  <c r="H39" i="1"/>
  <c r="AL39" i="1" s="1"/>
  <c r="H38" i="1"/>
  <c r="AL38" i="1" s="1"/>
  <c r="H37" i="1"/>
  <c r="AL37" i="1" s="1"/>
  <c r="H36" i="1"/>
  <c r="AL36" i="1" s="1"/>
  <c r="H35" i="1"/>
  <c r="AL35" i="1" s="1"/>
  <c r="H34" i="1"/>
  <c r="AL34" i="1" s="1"/>
  <c r="H33" i="1"/>
  <c r="AL33" i="1" s="1"/>
  <c r="H32" i="1"/>
  <c r="AL32" i="1" s="1"/>
  <c r="H29" i="1"/>
  <c r="AL29" i="1" s="1"/>
  <c r="H28" i="1"/>
  <c r="AL28" i="1" s="1"/>
  <c r="H27" i="1"/>
  <c r="AL27" i="1" s="1"/>
  <c r="H26" i="1"/>
  <c r="AL26" i="1" s="1"/>
  <c r="AL23" i="1"/>
  <c r="AL19" i="1"/>
  <c r="AL17" i="1"/>
  <c r="AL15" i="1"/>
  <c r="H11" i="1"/>
  <c r="AL11" i="1" s="1"/>
  <c r="H7" i="1"/>
  <c r="AB7" i="1" s="1"/>
  <c r="AL7" i="1"/>
  <c r="AO260" i="1"/>
  <c r="AN260" i="1"/>
  <c r="AM260" i="1"/>
  <c r="AK260" i="1"/>
  <c r="AJ260" i="1"/>
  <c r="AI260" i="1"/>
  <c r="AH260" i="1"/>
  <c r="AG260" i="1"/>
  <c r="AE260" i="1"/>
  <c r="AD260" i="1"/>
  <c r="AC260" i="1"/>
  <c r="AB260" i="1"/>
  <c r="AA260" i="1"/>
  <c r="Z260" i="1"/>
  <c r="Y260" i="1"/>
  <c r="AO259" i="1"/>
  <c r="AN259" i="1"/>
  <c r="AM259" i="1"/>
  <c r="AK259" i="1"/>
  <c r="AJ259" i="1"/>
  <c r="AG259" i="1"/>
  <c r="AC259" i="1"/>
  <c r="AA259" i="1"/>
  <c r="Z259" i="1"/>
  <c r="Y259" i="1"/>
  <c r="AO258" i="1"/>
  <c r="AN258" i="1"/>
  <c r="AM258" i="1"/>
  <c r="AK258" i="1"/>
  <c r="AJ258" i="1"/>
  <c r="AI258" i="1"/>
  <c r="AH258" i="1"/>
  <c r="AG258" i="1"/>
  <c r="AF258" i="1"/>
  <c r="AE258" i="1"/>
  <c r="AD258" i="1"/>
  <c r="AC258" i="1"/>
  <c r="AA258" i="1"/>
  <c r="Z258" i="1"/>
  <c r="Y258" i="1"/>
  <c r="AO257" i="1"/>
  <c r="AN257" i="1"/>
  <c r="AM257" i="1"/>
  <c r="AK257" i="1"/>
  <c r="AJ257" i="1"/>
  <c r="AI257" i="1"/>
  <c r="AG257" i="1"/>
  <c r="AE257" i="1"/>
  <c r="AC257" i="1"/>
  <c r="AA257" i="1"/>
  <c r="Z257" i="1"/>
  <c r="Y257" i="1"/>
  <c r="AO256" i="1"/>
  <c r="AN256" i="1"/>
  <c r="AM256" i="1"/>
  <c r="AK256" i="1"/>
  <c r="AJ256" i="1"/>
  <c r="AI256" i="1"/>
  <c r="AH256" i="1"/>
  <c r="AG256" i="1"/>
  <c r="AE256" i="1"/>
  <c r="AD256" i="1"/>
  <c r="AC256" i="1"/>
  <c r="AB256" i="1"/>
  <c r="AA256" i="1"/>
  <c r="Z256" i="1"/>
  <c r="Y256" i="1"/>
  <c r="AO255" i="1"/>
  <c r="AN255" i="1"/>
  <c r="AM255" i="1"/>
  <c r="AK255" i="1"/>
  <c r="AJ255" i="1"/>
  <c r="AG255" i="1"/>
  <c r="AC255" i="1"/>
  <c r="AA255" i="1"/>
  <c r="Z255" i="1"/>
  <c r="Y255" i="1"/>
  <c r="AO253" i="1"/>
  <c r="AN253" i="1"/>
  <c r="AM253" i="1"/>
  <c r="AK253" i="1"/>
  <c r="AJ253" i="1"/>
  <c r="AI253" i="1"/>
  <c r="AG253" i="1"/>
  <c r="AF253" i="1"/>
  <c r="AE253" i="1"/>
  <c r="AC253" i="1"/>
  <c r="AB253" i="1"/>
  <c r="AA253" i="1"/>
  <c r="Z253" i="1"/>
  <c r="Y253" i="1"/>
  <c r="AO252" i="1"/>
  <c r="AN252" i="1"/>
  <c r="AM252" i="1"/>
  <c r="AK252" i="1"/>
  <c r="AJ252" i="1"/>
  <c r="AI252" i="1"/>
  <c r="AG252" i="1"/>
  <c r="AE252" i="1"/>
  <c r="AC252" i="1"/>
  <c r="AA252" i="1"/>
  <c r="Z252" i="1"/>
  <c r="Y252" i="1"/>
  <c r="AO251" i="1"/>
  <c r="AN251" i="1"/>
  <c r="AM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AO250" i="1"/>
  <c r="AN250" i="1"/>
  <c r="AM250" i="1"/>
  <c r="AK250" i="1"/>
  <c r="AJ250" i="1"/>
  <c r="AI250" i="1"/>
  <c r="AG250" i="1"/>
  <c r="AC250" i="1"/>
  <c r="AA250" i="1"/>
  <c r="Z250" i="1"/>
  <c r="Y250" i="1"/>
  <c r="AO249" i="1"/>
  <c r="AN249" i="1"/>
  <c r="AM249" i="1"/>
  <c r="AK249" i="1"/>
  <c r="AJ249" i="1"/>
  <c r="AG249" i="1"/>
  <c r="AF249" i="1"/>
  <c r="AC249" i="1"/>
  <c r="AB249" i="1"/>
  <c r="AA249" i="1"/>
  <c r="Z249" i="1"/>
  <c r="Y249" i="1"/>
  <c r="AO248" i="1"/>
  <c r="AN248" i="1"/>
  <c r="AM248" i="1"/>
  <c r="AK248" i="1"/>
  <c r="AJ248" i="1"/>
  <c r="AI248" i="1"/>
  <c r="AG248" i="1"/>
  <c r="AE248" i="1"/>
  <c r="AC248" i="1"/>
  <c r="AA248" i="1"/>
  <c r="Z248" i="1"/>
  <c r="Y248" i="1"/>
  <c r="AO247" i="1"/>
  <c r="AN247" i="1"/>
  <c r="AM247" i="1"/>
  <c r="AK247" i="1"/>
  <c r="AJ247" i="1"/>
  <c r="AI247" i="1"/>
  <c r="AH247" i="1"/>
  <c r="AG247" i="1"/>
  <c r="AF247" i="1"/>
  <c r="AE247" i="1"/>
  <c r="AD247" i="1"/>
  <c r="AC247" i="1"/>
  <c r="AB247" i="1"/>
  <c r="AA247" i="1"/>
  <c r="Z247" i="1"/>
  <c r="Y247" i="1"/>
  <c r="AO246" i="1"/>
  <c r="AN246" i="1"/>
  <c r="AM246" i="1"/>
  <c r="AK246" i="1"/>
  <c r="AJ246" i="1"/>
  <c r="AG246" i="1"/>
  <c r="AE246" i="1"/>
  <c r="AC246" i="1"/>
  <c r="AA246" i="1"/>
  <c r="Z246" i="1"/>
  <c r="Y246" i="1"/>
  <c r="AO245" i="1"/>
  <c r="AN245" i="1"/>
  <c r="AM245" i="1"/>
  <c r="AK245" i="1"/>
  <c r="AJ245" i="1"/>
  <c r="AH245" i="1"/>
  <c r="AG245" i="1"/>
  <c r="AF245" i="1"/>
  <c r="AD245" i="1"/>
  <c r="AC245" i="1"/>
  <c r="AA245" i="1"/>
  <c r="Z245" i="1"/>
  <c r="Y245" i="1"/>
  <c r="AO244" i="1"/>
  <c r="AN244" i="1"/>
  <c r="AM244" i="1"/>
  <c r="AK244" i="1"/>
  <c r="AJ244" i="1"/>
  <c r="AI244" i="1"/>
  <c r="AG244" i="1"/>
  <c r="AE244" i="1"/>
  <c r="AC244" i="1"/>
  <c r="AA244" i="1"/>
  <c r="Z244" i="1"/>
  <c r="Y244" i="1"/>
  <c r="AO243" i="1"/>
  <c r="AN243" i="1"/>
  <c r="AM243" i="1"/>
  <c r="AK243" i="1"/>
  <c r="AJ243" i="1"/>
  <c r="AI243" i="1"/>
  <c r="AH243" i="1"/>
  <c r="AG243" i="1"/>
  <c r="AE243" i="1"/>
  <c r="AD243" i="1"/>
  <c r="AC243" i="1"/>
  <c r="AB243" i="1"/>
  <c r="AA243" i="1"/>
  <c r="Z243" i="1"/>
  <c r="Y243" i="1"/>
  <c r="AO242" i="1"/>
  <c r="AN242" i="1"/>
  <c r="AM242" i="1"/>
  <c r="AK242" i="1"/>
  <c r="AJ242" i="1"/>
  <c r="AG242" i="1"/>
  <c r="AE242" i="1"/>
  <c r="AC242" i="1"/>
  <c r="AA242" i="1"/>
  <c r="Z242" i="1"/>
  <c r="Y242" i="1"/>
  <c r="AO241" i="1"/>
  <c r="AN241" i="1"/>
  <c r="AM241" i="1"/>
  <c r="AK241" i="1"/>
  <c r="AJ241" i="1"/>
  <c r="AI241" i="1"/>
  <c r="AH241" i="1"/>
  <c r="AG241" i="1"/>
  <c r="AF241" i="1"/>
  <c r="AE241" i="1"/>
  <c r="AD241" i="1"/>
  <c r="AC241" i="1"/>
  <c r="AA241" i="1"/>
  <c r="Z241" i="1"/>
  <c r="Y241" i="1"/>
  <c r="AO240" i="1"/>
  <c r="AN240" i="1"/>
  <c r="AM240" i="1"/>
  <c r="AK240" i="1"/>
  <c r="AJ240" i="1"/>
  <c r="AI240" i="1"/>
  <c r="AG240" i="1"/>
  <c r="AE240" i="1"/>
  <c r="AC240" i="1"/>
  <c r="AA240" i="1"/>
  <c r="Z240" i="1"/>
  <c r="Y240" i="1"/>
  <c r="AO239" i="1"/>
  <c r="AN239" i="1"/>
  <c r="AM239" i="1"/>
  <c r="AK239" i="1"/>
  <c r="AJ239" i="1"/>
  <c r="AI239" i="1"/>
  <c r="AH239" i="1"/>
  <c r="AG239" i="1"/>
  <c r="AE239" i="1"/>
  <c r="AD239" i="1"/>
  <c r="AC239" i="1"/>
  <c r="AB239" i="1"/>
  <c r="AA239" i="1"/>
  <c r="Z239" i="1"/>
  <c r="Y239" i="1"/>
  <c r="AO238" i="1"/>
  <c r="AN238" i="1"/>
  <c r="AM238" i="1"/>
  <c r="AK238" i="1"/>
  <c r="AJ238" i="1"/>
  <c r="AI238" i="1"/>
  <c r="AG238" i="1"/>
  <c r="AC238" i="1"/>
  <c r="AA238" i="1"/>
  <c r="Z238" i="1"/>
  <c r="Y238" i="1"/>
  <c r="AO237" i="1"/>
  <c r="AN237" i="1"/>
  <c r="AM237" i="1"/>
  <c r="AK237" i="1"/>
  <c r="AJ237" i="1"/>
  <c r="AI237" i="1"/>
  <c r="AG237" i="1"/>
  <c r="AF237" i="1"/>
  <c r="AE237" i="1"/>
  <c r="AC237" i="1"/>
  <c r="AB237" i="1"/>
  <c r="AA237" i="1"/>
  <c r="Z237" i="1"/>
  <c r="Y237" i="1"/>
  <c r="AO236" i="1"/>
  <c r="AN236" i="1"/>
  <c r="AM236" i="1"/>
  <c r="AK236" i="1"/>
  <c r="AJ236" i="1"/>
  <c r="AI236" i="1"/>
  <c r="AG236" i="1"/>
  <c r="AE236" i="1"/>
  <c r="AC236" i="1"/>
  <c r="AA236" i="1"/>
  <c r="Z236" i="1"/>
  <c r="Y236" i="1"/>
  <c r="AO235" i="1"/>
  <c r="AN235" i="1"/>
  <c r="AM235" i="1"/>
  <c r="AK235" i="1"/>
  <c r="AJ235" i="1"/>
  <c r="AI235" i="1"/>
  <c r="AH235" i="1"/>
  <c r="AG235" i="1"/>
  <c r="AF235" i="1"/>
  <c r="AE235" i="1"/>
  <c r="AD235" i="1"/>
  <c r="AC235" i="1"/>
  <c r="AB235" i="1"/>
  <c r="AA235" i="1"/>
  <c r="Z235" i="1"/>
  <c r="Y235" i="1"/>
  <c r="AO234" i="1"/>
  <c r="AN234" i="1"/>
  <c r="AM234" i="1"/>
  <c r="AK234" i="1"/>
  <c r="AJ234" i="1"/>
  <c r="AG234" i="1"/>
  <c r="AC234" i="1"/>
  <c r="AA234" i="1"/>
  <c r="Z234" i="1"/>
  <c r="Y234" i="1"/>
  <c r="AO233" i="1"/>
  <c r="AN233" i="1"/>
  <c r="AM233" i="1"/>
  <c r="AK233" i="1"/>
  <c r="AJ233" i="1"/>
  <c r="AG233" i="1"/>
  <c r="AF233" i="1"/>
  <c r="AC233" i="1"/>
  <c r="AB233" i="1"/>
  <c r="AA233" i="1"/>
  <c r="Z233" i="1"/>
  <c r="Y233" i="1"/>
  <c r="AO232" i="1"/>
  <c r="AN232" i="1"/>
  <c r="AM232" i="1"/>
  <c r="AK232" i="1"/>
  <c r="AJ232" i="1"/>
  <c r="AI232" i="1"/>
  <c r="AG232" i="1"/>
  <c r="AE232" i="1"/>
  <c r="AC232" i="1"/>
  <c r="AA232" i="1"/>
  <c r="Z232" i="1"/>
  <c r="Y232" i="1"/>
  <c r="AO231" i="1"/>
  <c r="AN231" i="1"/>
  <c r="AM231" i="1"/>
  <c r="AK231" i="1"/>
  <c r="AJ231" i="1"/>
  <c r="AI231" i="1"/>
  <c r="AH231" i="1"/>
  <c r="AG231" i="1"/>
  <c r="AF231" i="1"/>
  <c r="AE231" i="1"/>
  <c r="AD231" i="1"/>
  <c r="AC231" i="1"/>
  <c r="AB231" i="1"/>
  <c r="AA231" i="1"/>
  <c r="Z231" i="1"/>
  <c r="Y231" i="1"/>
  <c r="AO230" i="1"/>
  <c r="AN230" i="1"/>
  <c r="AM230" i="1"/>
  <c r="AK230" i="1"/>
  <c r="AJ230" i="1"/>
  <c r="AG230" i="1"/>
  <c r="AC230" i="1"/>
  <c r="AA230" i="1"/>
  <c r="Z230" i="1"/>
  <c r="Y230" i="1"/>
  <c r="AP229" i="1"/>
  <c r="AO229" i="1"/>
  <c r="AN229" i="1"/>
  <c r="AM229" i="1"/>
  <c r="AK229" i="1"/>
  <c r="AJ229" i="1"/>
  <c r="AH229" i="1"/>
  <c r="AG229" i="1"/>
  <c r="AF229" i="1"/>
  <c r="AD229" i="1"/>
  <c r="AC229" i="1"/>
  <c r="AA229" i="1"/>
  <c r="Z229" i="1"/>
  <c r="Y229" i="1"/>
  <c r="AO228" i="1"/>
  <c r="AN228" i="1"/>
  <c r="AM228" i="1"/>
  <c r="AK228" i="1"/>
  <c r="AJ228" i="1"/>
  <c r="AI228" i="1"/>
  <c r="AG228" i="1"/>
  <c r="AE228" i="1"/>
  <c r="AC228" i="1"/>
  <c r="AA228" i="1"/>
  <c r="Z228" i="1"/>
  <c r="Y228" i="1"/>
  <c r="AO227" i="1"/>
  <c r="AN227" i="1"/>
  <c r="AM227" i="1"/>
  <c r="AK227" i="1"/>
  <c r="AJ227" i="1"/>
  <c r="AI227" i="1"/>
  <c r="AH227" i="1"/>
  <c r="AG227" i="1"/>
  <c r="AE227" i="1"/>
  <c r="AD227" i="1"/>
  <c r="AC227" i="1"/>
  <c r="AB227" i="1"/>
  <c r="AA227" i="1"/>
  <c r="Z227" i="1"/>
  <c r="Y227" i="1"/>
  <c r="AO226" i="1"/>
  <c r="AN226" i="1"/>
  <c r="AM226" i="1"/>
  <c r="AK226" i="1"/>
  <c r="AJ226" i="1"/>
  <c r="AG226" i="1"/>
  <c r="AF226" i="1"/>
  <c r="AE226" i="1"/>
  <c r="AC226" i="1"/>
  <c r="AA226" i="1"/>
  <c r="Z226" i="1"/>
  <c r="Y226" i="1"/>
  <c r="AO225" i="1"/>
  <c r="AN225" i="1"/>
  <c r="AM225" i="1"/>
  <c r="AK225" i="1"/>
  <c r="AJ225" i="1"/>
  <c r="AG225" i="1"/>
  <c r="AF225" i="1"/>
  <c r="AC225" i="1"/>
  <c r="AB225" i="1"/>
  <c r="AA225" i="1"/>
  <c r="Z225" i="1"/>
  <c r="Y225" i="1"/>
  <c r="AP224" i="1"/>
  <c r="AO224" i="1"/>
  <c r="AN224" i="1"/>
  <c r="AM224" i="1"/>
  <c r="AK224" i="1"/>
  <c r="AJ224" i="1"/>
  <c r="AI224" i="1"/>
  <c r="AH224" i="1"/>
  <c r="AG224" i="1"/>
  <c r="AE224" i="1"/>
  <c r="AD224" i="1"/>
  <c r="AC224" i="1"/>
  <c r="AB224" i="1"/>
  <c r="AA224" i="1"/>
  <c r="Z224" i="1"/>
  <c r="Y224" i="1"/>
  <c r="AP223" i="1"/>
  <c r="AO223" i="1"/>
  <c r="AN223" i="1"/>
  <c r="AM223" i="1"/>
  <c r="AK223" i="1"/>
  <c r="AJ223" i="1"/>
  <c r="AI223" i="1"/>
  <c r="AH223" i="1"/>
  <c r="AG223" i="1"/>
  <c r="AE223" i="1"/>
  <c r="AD223" i="1"/>
  <c r="AC223" i="1"/>
  <c r="AB223" i="1"/>
  <c r="AA223" i="1"/>
  <c r="Z223" i="1"/>
  <c r="Y223" i="1"/>
  <c r="AO222" i="1"/>
  <c r="AN222" i="1"/>
  <c r="AM222" i="1"/>
  <c r="AK222" i="1"/>
  <c r="AJ222" i="1"/>
  <c r="AI222" i="1"/>
  <c r="AG222" i="1"/>
  <c r="AF222" i="1"/>
  <c r="AE222" i="1"/>
  <c r="AC222" i="1"/>
  <c r="AA222" i="1"/>
  <c r="Z222" i="1"/>
  <c r="Y222" i="1"/>
  <c r="AP221" i="1"/>
  <c r="AO221" i="1"/>
  <c r="AN221" i="1"/>
  <c r="AM221" i="1"/>
  <c r="AK221" i="1"/>
  <c r="AJ221" i="1"/>
  <c r="AG221" i="1"/>
  <c r="AF221" i="1"/>
  <c r="AC221" i="1"/>
  <c r="AB221" i="1"/>
  <c r="AA221" i="1"/>
  <c r="Z221" i="1"/>
  <c r="Y221" i="1"/>
  <c r="AP220" i="1"/>
  <c r="AO220" i="1"/>
  <c r="AN220" i="1"/>
  <c r="AM220" i="1"/>
  <c r="AK220" i="1"/>
  <c r="AJ220" i="1"/>
  <c r="AI220" i="1"/>
  <c r="AH220" i="1"/>
  <c r="AG220" i="1"/>
  <c r="AE220" i="1"/>
  <c r="AD220" i="1"/>
  <c r="AC220" i="1"/>
  <c r="AB220" i="1"/>
  <c r="AA220" i="1"/>
  <c r="Z220" i="1"/>
  <c r="Y220" i="1"/>
  <c r="AO219" i="1"/>
  <c r="AN219" i="1"/>
  <c r="AM219" i="1"/>
  <c r="AK219" i="1"/>
  <c r="AJ219" i="1"/>
  <c r="AI219" i="1"/>
  <c r="AH219" i="1"/>
  <c r="AG219" i="1"/>
  <c r="AE219" i="1"/>
  <c r="AD219" i="1"/>
  <c r="AC219" i="1"/>
  <c r="AB219" i="1"/>
  <c r="AA219" i="1"/>
  <c r="Z219" i="1"/>
  <c r="Y219" i="1"/>
  <c r="AO218" i="1"/>
  <c r="AN218" i="1"/>
  <c r="AM218" i="1"/>
  <c r="AK218" i="1"/>
  <c r="AJ218" i="1"/>
  <c r="AG218" i="1"/>
  <c r="AF218" i="1"/>
  <c r="AC218" i="1"/>
  <c r="AB218" i="1"/>
  <c r="AA218" i="1"/>
  <c r="Z218" i="1"/>
  <c r="Y218" i="1"/>
  <c r="AO217" i="1"/>
  <c r="AN217" i="1"/>
  <c r="AM217" i="1"/>
  <c r="AK217" i="1"/>
  <c r="AJ217" i="1"/>
  <c r="AG217" i="1"/>
  <c r="AF217" i="1"/>
  <c r="AC217" i="1"/>
  <c r="AB217" i="1"/>
  <c r="AA217" i="1"/>
  <c r="Z217" i="1"/>
  <c r="Y217" i="1"/>
  <c r="AP216" i="1"/>
  <c r="AO216" i="1"/>
  <c r="AN216" i="1"/>
  <c r="AM216" i="1"/>
  <c r="AK216" i="1"/>
  <c r="AJ216" i="1"/>
  <c r="AI216" i="1"/>
  <c r="AH216" i="1"/>
  <c r="AG216" i="1"/>
  <c r="AE216" i="1"/>
  <c r="AD216" i="1"/>
  <c r="AC216" i="1"/>
  <c r="AB216" i="1"/>
  <c r="AA216" i="1"/>
  <c r="Z216" i="1"/>
  <c r="Y216" i="1"/>
  <c r="AP215" i="1"/>
  <c r="AO215" i="1"/>
  <c r="AN215" i="1"/>
  <c r="AM215" i="1"/>
  <c r="AK215" i="1"/>
  <c r="AJ215" i="1"/>
  <c r="AI215" i="1"/>
  <c r="AH215" i="1"/>
  <c r="AG215" i="1"/>
  <c r="AE215" i="1"/>
  <c r="AD215" i="1"/>
  <c r="AC215" i="1"/>
  <c r="AB215" i="1"/>
  <c r="AA215" i="1"/>
  <c r="Z215" i="1"/>
  <c r="Y215" i="1"/>
  <c r="AO214" i="1"/>
  <c r="AN214" i="1"/>
  <c r="AM214" i="1"/>
  <c r="AK214" i="1"/>
  <c r="AJ214" i="1"/>
  <c r="AG214" i="1"/>
  <c r="AF214" i="1"/>
  <c r="AE214" i="1"/>
  <c r="AC214" i="1"/>
  <c r="AA214" i="1"/>
  <c r="Z214" i="1"/>
  <c r="Y214" i="1"/>
  <c r="AO213" i="1"/>
  <c r="AN213" i="1"/>
  <c r="AM213" i="1"/>
  <c r="AK213" i="1"/>
  <c r="AJ213" i="1"/>
  <c r="AG213" i="1"/>
  <c r="AF213" i="1"/>
  <c r="AC213" i="1"/>
  <c r="AB213" i="1"/>
  <c r="AA213" i="1"/>
  <c r="Z213" i="1"/>
  <c r="Y213" i="1"/>
  <c r="AP212" i="1"/>
  <c r="AO212" i="1"/>
  <c r="AN212" i="1"/>
  <c r="AM212" i="1"/>
  <c r="AK212" i="1"/>
  <c r="AJ212" i="1"/>
  <c r="AI212" i="1"/>
  <c r="AH212" i="1"/>
  <c r="AG212" i="1"/>
  <c r="AF212" i="1"/>
  <c r="AE212" i="1"/>
  <c r="AD212" i="1"/>
  <c r="AC212" i="1"/>
  <c r="AB212" i="1"/>
  <c r="AA212" i="1"/>
  <c r="Z212" i="1"/>
  <c r="Y212" i="1"/>
  <c r="AP211" i="1"/>
  <c r="AO211" i="1"/>
  <c r="AN211" i="1"/>
  <c r="AM211" i="1"/>
  <c r="AK211" i="1"/>
  <c r="AJ211" i="1"/>
  <c r="AI211" i="1"/>
  <c r="AH211" i="1"/>
  <c r="AG211" i="1"/>
  <c r="AF211" i="1"/>
  <c r="AE211" i="1"/>
  <c r="AD211" i="1"/>
  <c r="AC211" i="1"/>
  <c r="AB211" i="1"/>
  <c r="AA211" i="1"/>
  <c r="Z211" i="1"/>
  <c r="Y211" i="1"/>
  <c r="AP210" i="1"/>
  <c r="AO210" i="1"/>
  <c r="AN210" i="1"/>
  <c r="AM210" i="1"/>
  <c r="AK210" i="1"/>
  <c r="AJ210" i="1"/>
  <c r="AI210" i="1"/>
  <c r="AH210" i="1"/>
  <c r="AG210" i="1"/>
  <c r="AF210" i="1"/>
  <c r="AE210" i="1"/>
  <c r="AD210" i="1"/>
  <c r="AC210" i="1"/>
  <c r="AA210" i="1"/>
  <c r="Z210" i="1"/>
  <c r="Y210" i="1"/>
  <c r="AP209" i="1"/>
  <c r="AO209" i="1"/>
  <c r="AN209" i="1"/>
  <c r="AM209" i="1"/>
  <c r="AK209" i="1"/>
  <c r="AJ209" i="1"/>
  <c r="AI209" i="1"/>
  <c r="AH209" i="1"/>
  <c r="AG209" i="1"/>
  <c r="AF209" i="1"/>
  <c r="AE209" i="1"/>
  <c r="AD209" i="1"/>
  <c r="AC209" i="1"/>
  <c r="AB209" i="1"/>
  <c r="AA209" i="1"/>
  <c r="Z209" i="1"/>
  <c r="Y209" i="1"/>
  <c r="AP208" i="1"/>
  <c r="AO208" i="1"/>
  <c r="AN208" i="1"/>
  <c r="AM208" i="1"/>
  <c r="AK208" i="1"/>
  <c r="AJ208" i="1"/>
  <c r="AI208" i="1"/>
  <c r="AH208" i="1"/>
  <c r="AG208" i="1"/>
  <c r="AF208" i="1"/>
  <c r="AE208" i="1"/>
  <c r="AD208" i="1"/>
  <c r="AC208" i="1"/>
  <c r="AB208" i="1"/>
  <c r="AA208" i="1"/>
  <c r="Z208" i="1"/>
  <c r="Y208" i="1"/>
  <c r="AP207" i="1"/>
  <c r="AO207" i="1"/>
  <c r="AN207" i="1"/>
  <c r="AM207" i="1"/>
  <c r="AK207" i="1"/>
  <c r="AJ207" i="1"/>
  <c r="AI207" i="1"/>
  <c r="AH207" i="1"/>
  <c r="AG207" i="1"/>
  <c r="AF207" i="1"/>
  <c r="AE207" i="1"/>
  <c r="AD207" i="1"/>
  <c r="AC207" i="1"/>
  <c r="AB207" i="1"/>
  <c r="AA207" i="1"/>
  <c r="Z207" i="1"/>
  <c r="Y207" i="1"/>
  <c r="AP206" i="1"/>
  <c r="AO206" i="1"/>
  <c r="AN206" i="1"/>
  <c r="AM206" i="1"/>
  <c r="AK206" i="1"/>
  <c r="AJ206" i="1"/>
  <c r="AI206" i="1"/>
  <c r="AH206" i="1"/>
  <c r="AG206" i="1"/>
  <c r="AF206" i="1"/>
  <c r="AE206" i="1"/>
  <c r="AD206" i="1"/>
  <c r="AC206" i="1"/>
  <c r="AA206" i="1"/>
  <c r="Z206" i="1"/>
  <c r="Y206" i="1"/>
  <c r="AO205" i="1"/>
  <c r="AN205" i="1"/>
  <c r="AM205" i="1"/>
  <c r="AK205" i="1"/>
  <c r="AJ205" i="1"/>
  <c r="AI205" i="1"/>
  <c r="AH205" i="1"/>
  <c r="AG205" i="1"/>
  <c r="AF205" i="1"/>
  <c r="AE205" i="1"/>
  <c r="AD205" i="1"/>
  <c r="AC205" i="1"/>
  <c r="AB205" i="1"/>
  <c r="AA205" i="1"/>
  <c r="Z205" i="1"/>
  <c r="Y205" i="1"/>
  <c r="AP204" i="1"/>
  <c r="AO204" i="1"/>
  <c r="AN204" i="1"/>
  <c r="AM204" i="1"/>
  <c r="AK204" i="1"/>
  <c r="AJ204" i="1"/>
  <c r="AI204" i="1"/>
  <c r="AH204" i="1"/>
  <c r="AG204" i="1"/>
  <c r="AF204" i="1"/>
  <c r="AE204" i="1"/>
  <c r="AD204" i="1"/>
  <c r="AC204" i="1"/>
  <c r="AB204" i="1"/>
  <c r="AA204" i="1"/>
  <c r="Z204" i="1"/>
  <c r="Y204" i="1"/>
  <c r="AP203" i="1"/>
  <c r="AO203" i="1"/>
  <c r="AN203" i="1"/>
  <c r="AM203" i="1"/>
  <c r="AK203" i="1"/>
  <c r="AJ203" i="1"/>
  <c r="AI203" i="1"/>
  <c r="AH203" i="1"/>
  <c r="AG203" i="1"/>
  <c r="AF203" i="1"/>
  <c r="AE203" i="1"/>
  <c r="AD203" i="1"/>
  <c r="AC203" i="1"/>
  <c r="AB203" i="1"/>
  <c r="AA203" i="1"/>
  <c r="Z203" i="1"/>
  <c r="Y203" i="1"/>
  <c r="AP202" i="1"/>
  <c r="AO202" i="1"/>
  <c r="AN202" i="1"/>
  <c r="AM202" i="1"/>
  <c r="AK202" i="1"/>
  <c r="AJ202" i="1"/>
  <c r="AI202" i="1"/>
  <c r="AH202" i="1"/>
  <c r="AG202" i="1"/>
  <c r="AF202" i="1"/>
  <c r="AE202" i="1"/>
  <c r="AD202" i="1"/>
  <c r="AC202" i="1"/>
  <c r="AA202" i="1"/>
  <c r="Z202" i="1"/>
  <c r="Y202" i="1"/>
  <c r="AP201" i="1"/>
  <c r="AO201" i="1"/>
  <c r="AN201" i="1"/>
  <c r="AM201" i="1"/>
  <c r="AK201" i="1"/>
  <c r="AJ201" i="1"/>
  <c r="AI201" i="1"/>
  <c r="AH201" i="1"/>
  <c r="AG201" i="1"/>
  <c r="AF201" i="1"/>
  <c r="AE201" i="1"/>
  <c r="AD201" i="1"/>
  <c r="AC201" i="1"/>
  <c r="AB201" i="1"/>
  <c r="AA201" i="1"/>
  <c r="Z201" i="1"/>
  <c r="Y201" i="1"/>
  <c r="AP200" i="1"/>
  <c r="AO200" i="1"/>
  <c r="AN200" i="1"/>
  <c r="AM200" i="1"/>
  <c r="AK200" i="1"/>
  <c r="AJ200" i="1"/>
  <c r="AI200" i="1"/>
  <c r="AH200" i="1"/>
  <c r="AG200" i="1"/>
  <c r="AF200" i="1"/>
  <c r="AE200" i="1"/>
  <c r="AD200" i="1"/>
  <c r="AC200" i="1"/>
  <c r="AB200" i="1"/>
  <c r="AA200" i="1"/>
  <c r="Z200" i="1"/>
  <c r="Y200" i="1"/>
  <c r="AP199" i="1"/>
  <c r="AO199" i="1"/>
  <c r="AN199" i="1"/>
  <c r="AM199" i="1"/>
  <c r="AK199" i="1"/>
  <c r="AJ199" i="1"/>
  <c r="AI199" i="1"/>
  <c r="AH199" i="1"/>
  <c r="AG199" i="1"/>
  <c r="AF199" i="1"/>
  <c r="AE199" i="1"/>
  <c r="AD199" i="1"/>
  <c r="AC199" i="1"/>
  <c r="AB199" i="1"/>
  <c r="AA199" i="1"/>
  <c r="Z199" i="1"/>
  <c r="Y199" i="1"/>
  <c r="AP198" i="1"/>
  <c r="AO198" i="1"/>
  <c r="AN198" i="1"/>
  <c r="AM198" i="1"/>
  <c r="AK198" i="1"/>
  <c r="AJ198" i="1"/>
  <c r="AI198" i="1"/>
  <c r="AH198" i="1"/>
  <c r="AG198" i="1"/>
  <c r="AF198" i="1"/>
  <c r="AE198" i="1"/>
  <c r="AD198" i="1"/>
  <c r="AC198" i="1"/>
  <c r="AA198" i="1"/>
  <c r="Z198" i="1"/>
  <c r="Y198" i="1"/>
  <c r="AP197" i="1"/>
  <c r="AO197" i="1"/>
  <c r="AN197" i="1"/>
  <c r="AM197" i="1"/>
  <c r="AK197" i="1"/>
  <c r="AJ197" i="1"/>
  <c r="AI197" i="1"/>
  <c r="AH197" i="1"/>
  <c r="AG197" i="1"/>
  <c r="AF197" i="1"/>
  <c r="AE197" i="1"/>
  <c r="AD197" i="1"/>
  <c r="AC197" i="1"/>
  <c r="AB197" i="1"/>
  <c r="AA197" i="1"/>
  <c r="Z197" i="1"/>
  <c r="Y197" i="1"/>
  <c r="AP196" i="1"/>
  <c r="AO196" i="1"/>
  <c r="AN196" i="1"/>
  <c r="AM196" i="1"/>
  <c r="AK196" i="1"/>
  <c r="AJ196" i="1"/>
  <c r="AI196" i="1"/>
  <c r="AH196" i="1"/>
  <c r="AG196" i="1"/>
  <c r="AF196" i="1"/>
  <c r="AE196" i="1"/>
  <c r="AD196" i="1"/>
  <c r="AC196" i="1"/>
  <c r="AB196" i="1"/>
  <c r="AA196" i="1"/>
  <c r="Z196" i="1"/>
  <c r="Y196" i="1"/>
  <c r="AP195" i="1"/>
  <c r="AO195" i="1"/>
  <c r="AN195" i="1"/>
  <c r="AM195" i="1"/>
  <c r="AK195" i="1"/>
  <c r="AJ195" i="1"/>
  <c r="AI195" i="1"/>
  <c r="AH195" i="1"/>
  <c r="AG195" i="1"/>
  <c r="AF195" i="1"/>
  <c r="AE195" i="1"/>
  <c r="AD195" i="1"/>
  <c r="AC195" i="1"/>
  <c r="AB195" i="1"/>
  <c r="AA195" i="1"/>
  <c r="Z195" i="1"/>
  <c r="Y195" i="1"/>
  <c r="AP194" i="1"/>
  <c r="AO194" i="1"/>
  <c r="AN194" i="1"/>
  <c r="AM194" i="1"/>
  <c r="AK194" i="1"/>
  <c r="AJ194" i="1"/>
  <c r="AI194" i="1"/>
  <c r="AH194" i="1"/>
  <c r="AG194" i="1"/>
  <c r="AF194" i="1"/>
  <c r="AE194" i="1"/>
  <c r="AD194" i="1"/>
  <c r="AC194" i="1"/>
  <c r="AA194" i="1"/>
  <c r="Z194" i="1"/>
  <c r="Y194" i="1"/>
  <c r="AP193" i="1"/>
  <c r="AO193" i="1"/>
  <c r="AN193" i="1"/>
  <c r="AM193" i="1"/>
  <c r="AK193" i="1"/>
  <c r="AJ193" i="1"/>
  <c r="AI193" i="1"/>
  <c r="AH193" i="1"/>
  <c r="AG193" i="1"/>
  <c r="AF193" i="1"/>
  <c r="AE193" i="1"/>
  <c r="AD193" i="1"/>
  <c r="AC193" i="1"/>
  <c r="AB193" i="1"/>
  <c r="AA193" i="1"/>
  <c r="Z193" i="1"/>
  <c r="Y193" i="1"/>
  <c r="AP192" i="1"/>
  <c r="AO192" i="1"/>
  <c r="AN192" i="1"/>
  <c r="AM192" i="1"/>
  <c r="AK192" i="1"/>
  <c r="AJ192" i="1"/>
  <c r="AI192" i="1"/>
  <c r="AH192" i="1"/>
  <c r="AG192" i="1"/>
  <c r="AF192" i="1"/>
  <c r="AE192" i="1"/>
  <c r="AD192" i="1"/>
  <c r="AC192" i="1"/>
  <c r="AB192" i="1"/>
  <c r="AA192" i="1"/>
  <c r="Z192" i="1"/>
  <c r="Y192" i="1"/>
  <c r="AP191" i="1"/>
  <c r="AO191" i="1"/>
  <c r="AN191" i="1"/>
  <c r="AM191" i="1"/>
  <c r="AK191" i="1"/>
  <c r="AJ191" i="1"/>
  <c r="AI191" i="1"/>
  <c r="AH191" i="1"/>
  <c r="AG191" i="1"/>
  <c r="AF191" i="1"/>
  <c r="AE191" i="1"/>
  <c r="AD191" i="1"/>
  <c r="AC191" i="1"/>
  <c r="AB191" i="1"/>
  <c r="AA191" i="1"/>
  <c r="Z191" i="1"/>
  <c r="Y191" i="1"/>
  <c r="AP190" i="1"/>
  <c r="AO190" i="1"/>
  <c r="AN190" i="1"/>
  <c r="AM190" i="1"/>
  <c r="AK190" i="1"/>
  <c r="AJ190" i="1"/>
  <c r="AI190" i="1"/>
  <c r="AH190" i="1"/>
  <c r="AG190" i="1"/>
  <c r="AF190" i="1"/>
  <c r="AE190" i="1"/>
  <c r="AD190" i="1"/>
  <c r="AC190" i="1"/>
  <c r="AA190" i="1"/>
  <c r="Z190" i="1"/>
  <c r="Y190" i="1"/>
  <c r="AP189" i="1"/>
  <c r="AO189" i="1"/>
  <c r="AN189" i="1"/>
  <c r="AM189" i="1"/>
  <c r="AK189" i="1"/>
  <c r="AJ189" i="1"/>
  <c r="AI189" i="1"/>
  <c r="AH189" i="1"/>
  <c r="AG189" i="1"/>
  <c r="AF189" i="1"/>
  <c r="AE189" i="1"/>
  <c r="AD189" i="1"/>
  <c r="AC189" i="1"/>
  <c r="AB189" i="1"/>
  <c r="AA189" i="1"/>
  <c r="Z189" i="1"/>
  <c r="Y189" i="1"/>
  <c r="AP188" i="1"/>
  <c r="AO188" i="1"/>
  <c r="AN188" i="1"/>
  <c r="AM188" i="1"/>
  <c r="AK188" i="1"/>
  <c r="AJ188" i="1"/>
  <c r="AI188" i="1"/>
  <c r="AH188" i="1"/>
  <c r="AG188" i="1"/>
  <c r="AF188" i="1"/>
  <c r="AE188" i="1"/>
  <c r="AD188" i="1"/>
  <c r="AC188" i="1"/>
  <c r="AB188" i="1"/>
  <c r="AA188" i="1"/>
  <c r="Z188" i="1"/>
  <c r="Y188" i="1"/>
  <c r="AP187" i="1"/>
  <c r="AO187" i="1"/>
  <c r="AN187" i="1"/>
  <c r="AM187" i="1"/>
  <c r="AK187" i="1"/>
  <c r="AJ187" i="1"/>
  <c r="AI187" i="1"/>
  <c r="AH187" i="1"/>
  <c r="AG187" i="1"/>
  <c r="AF187" i="1"/>
  <c r="AE187" i="1"/>
  <c r="AD187" i="1"/>
  <c r="AC187" i="1"/>
  <c r="AB187" i="1"/>
  <c r="AA187" i="1"/>
  <c r="Z187" i="1"/>
  <c r="Y187" i="1"/>
  <c r="AP186" i="1"/>
  <c r="AO186" i="1"/>
  <c r="AN186" i="1"/>
  <c r="AM186" i="1"/>
  <c r="AK186" i="1"/>
  <c r="AJ186" i="1"/>
  <c r="AI186" i="1"/>
  <c r="AH186" i="1"/>
  <c r="AG186" i="1"/>
  <c r="AF186" i="1"/>
  <c r="AE186" i="1"/>
  <c r="AD186" i="1"/>
  <c r="AC186" i="1"/>
  <c r="AA186" i="1"/>
  <c r="Z186" i="1"/>
  <c r="Y186" i="1"/>
  <c r="AP185" i="1"/>
  <c r="AO185" i="1"/>
  <c r="AN185" i="1"/>
  <c r="AM185" i="1"/>
  <c r="AK185" i="1"/>
  <c r="AJ185" i="1"/>
  <c r="AI185" i="1"/>
  <c r="AH185" i="1"/>
  <c r="AG185" i="1"/>
  <c r="AF185" i="1"/>
  <c r="AE185" i="1"/>
  <c r="AD185" i="1"/>
  <c r="AC185" i="1"/>
  <c r="AB185" i="1"/>
  <c r="AA185" i="1"/>
  <c r="Z185" i="1"/>
  <c r="Y185" i="1"/>
  <c r="AP184" i="1"/>
  <c r="AO184" i="1"/>
  <c r="AN184" i="1"/>
  <c r="AM184" i="1"/>
  <c r="AK184" i="1"/>
  <c r="AJ184" i="1"/>
  <c r="AI184" i="1"/>
  <c r="AH184" i="1"/>
  <c r="AG184" i="1"/>
  <c r="AF184" i="1"/>
  <c r="AE184" i="1"/>
  <c r="AD184" i="1"/>
  <c r="AC184" i="1"/>
  <c r="AB184" i="1"/>
  <c r="AA184" i="1"/>
  <c r="Z184" i="1"/>
  <c r="Y184" i="1"/>
  <c r="AP183" i="1"/>
  <c r="AO183" i="1"/>
  <c r="AN183" i="1"/>
  <c r="AM183" i="1"/>
  <c r="AK183" i="1"/>
  <c r="AJ183" i="1"/>
  <c r="AI183" i="1"/>
  <c r="AH183" i="1"/>
  <c r="AG183" i="1"/>
  <c r="AF183" i="1"/>
  <c r="AE183" i="1"/>
  <c r="AD183" i="1"/>
  <c r="AC183" i="1"/>
  <c r="AB183" i="1"/>
  <c r="AA183" i="1"/>
  <c r="Z183" i="1"/>
  <c r="Y183" i="1"/>
  <c r="AP182" i="1"/>
  <c r="AO182" i="1"/>
  <c r="AN182" i="1"/>
  <c r="AM182" i="1"/>
  <c r="AK182" i="1"/>
  <c r="AJ182" i="1"/>
  <c r="AI182" i="1"/>
  <c r="AH182" i="1"/>
  <c r="AG182" i="1"/>
  <c r="AF182" i="1"/>
  <c r="AE182" i="1"/>
  <c r="AD182" i="1"/>
  <c r="AC182" i="1"/>
  <c r="AA182" i="1"/>
  <c r="Z182" i="1"/>
  <c r="Y182" i="1"/>
  <c r="AO181" i="1"/>
  <c r="AN181" i="1"/>
  <c r="AM181" i="1"/>
  <c r="AK181" i="1"/>
  <c r="AJ181" i="1"/>
  <c r="AI181" i="1"/>
  <c r="AH181" i="1"/>
  <c r="AG181" i="1"/>
  <c r="AF181" i="1"/>
  <c r="AE181" i="1"/>
  <c r="AD181" i="1"/>
  <c r="AC181" i="1"/>
  <c r="AB181" i="1"/>
  <c r="AA181" i="1"/>
  <c r="Z181" i="1"/>
  <c r="Y181" i="1"/>
  <c r="AP180" i="1"/>
  <c r="AO180" i="1"/>
  <c r="AN180" i="1"/>
  <c r="AM180" i="1"/>
  <c r="AK180" i="1"/>
  <c r="AJ180" i="1"/>
  <c r="AI180" i="1"/>
  <c r="AH180" i="1"/>
  <c r="AG180" i="1"/>
  <c r="AF180" i="1"/>
  <c r="AE180" i="1"/>
  <c r="AD180" i="1"/>
  <c r="AC180" i="1"/>
  <c r="AB180" i="1"/>
  <c r="AA180" i="1"/>
  <c r="Z180" i="1"/>
  <c r="Y180" i="1"/>
  <c r="AP179" i="1"/>
  <c r="AO179" i="1"/>
  <c r="AN179" i="1"/>
  <c r="AM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AP178" i="1"/>
  <c r="AO178" i="1"/>
  <c r="AN178" i="1"/>
  <c r="AM178" i="1"/>
  <c r="AK178" i="1"/>
  <c r="AJ178" i="1"/>
  <c r="AI178" i="1"/>
  <c r="AH178" i="1"/>
  <c r="AG178" i="1"/>
  <c r="AF178" i="1"/>
  <c r="AE178" i="1"/>
  <c r="AD178" i="1"/>
  <c r="AC178" i="1"/>
  <c r="AA178" i="1"/>
  <c r="Z178" i="1"/>
  <c r="Y178" i="1"/>
  <c r="AP177" i="1"/>
  <c r="AO177" i="1"/>
  <c r="AN177" i="1"/>
  <c r="AM177" i="1"/>
  <c r="AK177" i="1"/>
  <c r="AJ177" i="1"/>
  <c r="AI177" i="1"/>
  <c r="AH177" i="1"/>
  <c r="AG177" i="1"/>
  <c r="AF177" i="1"/>
  <c r="AE177" i="1"/>
  <c r="AD177" i="1"/>
  <c r="AC177" i="1"/>
  <c r="AB177" i="1"/>
  <c r="AA177" i="1"/>
  <c r="Z177" i="1"/>
  <c r="Y177" i="1"/>
  <c r="AP176" i="1"/>
  <c r="AO176" i="1"/>
  <c r="AN176" i="1"/>
  <c r="AM176" i="1"/>
  <c r="AK176" i="1"/>
  <c r="AJ176" i="1"/>
  <c r="AI176" i="1"/>
  <c r="AH176" i="1"/>
  <c r="AG176" i="1"/>
  <c r="AF176" i="1"/>
  <c r="AE176" i="1"/>
  <c r="AD176" i="1"/>
  <c r="AC176" i="1"/>
  <c r="AB176" i="1"/>
  <c r="AA176" i="1"/>
  <c r="Z176" i="1"/>
  <c r="Y176" i="1"/>
  <c r="AP175" i="1"/>
  <c r="AO175" i="1"/>
  <c r="AN175" i="1"/>
  <c r="AM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AP174" i="1"/>
  <c r="AO174" i="1"/>
  <c r="AN174" i="1"/>
  <c r="AM174" i="1"/>
  <c r="AK174" i="1"/>
  <c r="AJ174" i="1"/>
  <c r="AI174" i="1"/>
  <c r="AH174" i="1"/>
  <c r="AG174" i="1"/>
  <c r="AF174" i="1"/>
  <c r="AE174" i="1"/>
  <c r="AD174" i="1"/>
  <c r="AC174" i="1"/>
  <c r="AA174" i="1"/>
  <c r="Z174" i="1"/>
  <c r="Y174" i="1"/>
  <c r="AO173" i="1"/>
  <c r="AN173" i="1"/>
  <c r="AM173" i="1"/>
  <c r="AK173" i="1"/>
  <c r="AJ173" i="1"/>
  <c r="AI173" i="1"/>
  <c r="AH173" i="1"/>
  <c r="AG173" i="1"/>
  <c r="AF173" i="1"/>
  <c r="AE173" i="1"/>
  <c r="AD173" i="1"/>
  <c r="AC173" i="1"/>
  <c r="AB173" i="1"/>
  <c r="AA173" i="1"/>
  <c r="Z173" i="1"/>
  <c r="Y173" i="1"/>
  <c r="AP172" i="1"/>
  <c r="AO172" i="1"/>
  <c r="AN172" i="1"/>
  <c r="AM172" i="1"/>
  <c r="AK172" i="1"/>
  <c r="AJ172" i="1"/>
  <c r="AI172" i="1"/>
  <c r="AH172" i="1"/>
  <c r="AG172" i="1"/>
  <c r="AF172" i="1"/>
  <c r="AE172" i="1"/>
  <c r="AD172" i="1"/>
  <c r="AC172" i="1"/>
  <c r="AB172" i="1"/>
  <c r="AA172" i="1"/>
  <c r="Z172" i="1"/>
  <c r="Y172" i="1"/>
  <c r="AP171" i="1"/>
  <c r="AO171" i="1"/>
  <c r="AN171" i="1"/>
  <c r="AM171" i="1"/>
  <c r="AK171" i="1"/>
  <c r="AJ171" i="1"/>
  <c r="AI171" i="1"/>
  <c r="AH171" i="1"/>
  <c r="AG171" i="1"/>
  <c r="AF171" i="1"/>
  <c r="AE171" i="1"/>
  <c r="AD171" i="1"/>
  <c r="AC171" i="1"/>
  <c r="AB171" i="1"/>
  <c r="AA171" i="1"/>
  <c r="Z171" i="1"/>
  <c r="Y171" i="1"/>
  <c r="AP170" i="1"/>
  <c r="AO170" i="1"/>
  <c r="AN170" i="1"/>
  <c r="AM170" i="1"/>
  <c r="AK170" i="1"/>
  <c r="AJ170" i="1"/>
  <c r="AI170" i="1"/>
  <c r="AH170" i="1"/>
  <c r="AG170" i="1"/>
  <c r="AF170" i="1"/>
  <c r="AE170" i="1"/>
  <c r="AD170" i="1"/>
  <c r="AC170" i="1"/>
  <c r="AA170" i="1"/>
  <c r="Z170" i="1"/>
  <c r="Y170" i="1"/>
  <c r="AP169" i="1"/>
  <c r="AO169" i="1"/>
  <c r="AN169" i="1"/>
  <c r="AM169" i="1"/>
  <c r="AK169" i="1"/>
  <c r="AJ169" i="1"/>
  <c r="AI169" i="1"/>
  <c r="AH169" i="1"/>
  <c r="AG169" i="1"/>
  <c r="AF169" i="1"/>
  <c r="AE169" i="1"/>
  <c r="AD169" i="1"/>
  <c r="AC169" i="1"/>
  <c r="AB169" i="1"/>
  <c r="AA169" i="1"/>
  <c r="Z169" i="1"/>
  <c r="Y169" i="1"/>
  <c r="AP168" i="1"/>
  <c r="AO168" i="1"/>
  <c r="AN168" i="1"/>
  <c r="AM168" i="1"/>
  <c r="AK168" i="1"/>
  <c r="AJ168" i="1"/>
  <c r="AI168" i="1"/>
  <c r="AH168" i="1"/>
  <c r="AG168" i="1"/>
  <c r="AF168" i="1"/>
  <c r="AE168" i="1"/>
  <c r="AD168" i="1"/>
  <c r="AC168" i="1"/>
  <c r="AB168" i="1"/>
  <c r="AA168" i="1"/>
  <c r="Z168" i="1"/>
  <c r="Y168" i="1"/>
  <c r="AP167" i="1"/>
  <c r="AO167" i="1"/>
  <c r="AN167" i="1"/>
  <c r="AM167" i="1"/>
  <c r="AK167" i="1"/>
  <c r="AJ167" i="1"/>
  <c r="AI167" i="1"/>
  <c r="AH167" i="1"/>
  <c r="AG167" i="1"/>
  <c r="AF167" i="1"/>
  <c r="AE167" i="1"/>
  <c r="AD167" i="1"/>
  <c r="AC167" i="1"/>
  <c r="AB167" i="1"/>
  <c r="AA167" i="1"/>
  <c r="Z167" i="1"/>
  <c r="Y167" i="1"/>
  <c r="AP166" i="1"/>
  <c r="AO166" i="1"/>
  <c r="AN166" i="1"/>
  <c r="AM166" i="1"/>
  <c r="AK166" i="1"/>
  <c r="AJ166" i="1"/>
  <c r="AI166" i="1"/>
  <c r="AH166" i="1"/>
  <c r="AG166" i="1"/>
  <c r="AF166" i="1"/>
  <c r="AE166" i="1"/>
  <c r="AD166" i="1"/>
  <c r="AC166" i="1"/>
  <c r="AA166" i="1"/>
  <c r="Z166" i="1"/>
  <c r="Y166" i="1"/>
  <c r="AP165" i="1"/>
  <c r="AO165" i="1"/>
  <c r="AN165" i="1"/>
  <c r="AM165" i="1"/>
  <c r="AK165" i="1"/>
  <c r="AJ165" i="1"/>
  <c r="AI165" i="1"/>
  <c r="AH165" i="1"/>
  <c r="AG165" i="1"/>
  <c r="AF165" i="1"/>
  <c r="AE165" i="1"/>
  <c r="AD165" i="1"/>
  <c r="AC165" i="1"/>
  <c r="AB165" i="1"/>
  <c r="AA165" i="1"/>
  <c r="Z165" i="1"/>
  <c r="Y165" i="1"/>
  <c r="AP164" i="1"/>
  <c r="AO164" i="1"/>
  <c r="AN164" i="1"/>
  <c r="AM164" i="1"/>
  <c r="AK164" i="1"/>
  <c r="AJ164" i="1"/>
  <c r="AI164" i="1"/>
  <c r="AH164" i="1"/>
  <c r="AG164" i="1"/>
  <c r="AF164" i="1"/>
  <c r="AE164" i="1"/>
  <c r="AD164" i="1"/>
  <c r="AC164" i="1"/>
  <c r="AB164" i="1"/>
  <c r="AA164" i="1"/>
  <c r="Z164" i="1"/>
  <c r="Y164" i="1"/>
  <c r="AP163" i="1"/>
  <c r="AO163" i="1"/>
  <c r="AN163" i="1"/>
  <c r="AM163" i="1"/>
  <c r="AK163" i="1"/>
  <c r="AJ163" i="1"/>
  <c r="AI163" i="1"/>
  <c r="AH163" i="1"/>
  <c r="AG163" i="1"/>
  <c r="AF163" i="1"/>
  <c r="AE163" i="1"/>
  <c r="AD163" i="1"/>
  <c r="AC163" i="1"/>
  <c r="AB163" i="1"/>
  <c r="AA163" i="1"/>
  <c r="Z163" i="1"/>
  <c r="Y163" i="1"/>
  <c r="AP162" i="1"/>
  <c r="AO162" i="1"/>
  <c r="AN162" i="1"/>
  <c r="AM162" i="1"/>
  <c r="AK162" i="1"/>
  <c r="AJ162" i="1"/>
  <c r="AI162" i="1"/>
  <c r="AH162" i="1"/>
  <c r="AG162" i="1"/>
  <c r="AF162" i="1"/>
  <c r="AE162" i="1"/>
  <c r="AD162" i="1"/>
  <c r="AC162" i="1"/>
  <c r="AA162" i="1"/>
  <c r="Z162" i="1"/>
  <c r="Y162" i="1"/>
  <c r="AP161" i="1"/>
  <c r="AO161" i="1"/>
  <c r="AN161" i="1"/>
  <c r="AM161" i="1"/>
  <c r="AK161" i="1"/>
  <c r="AJ161" i="1"/>
  <c r="AI161" i="1"/>
  <c r="AH161" i="1"/>
  <c r="AG161" i="1"/>
  <c r="AF161" i="1"/>
  <c r="AE161" i="1"/>
  <c r="AD161" i="1"/>
  <c r="AC161" i="1"/>
  <c r="AB161" i="1"/>
  <c r="AA161" i="1"/>
  <c r="Z161" i="1"/>
  <c r="Y161" i="1"/>
  <c r="AP160" i="1"/>
  <c r="AO160" i="1"/>
  <c r="AN160" i="1"/>
  <c r="AM160" i="1"/>
  <c r="AK160" i="1"/>
  <c r="AJ160" i="1"/>
  <c r="AI160" i="1"/>
  <c r="AH160" i="1"/>
  <c r="AG160" i="1"/>
  <c r="AF160" i="1"/>
  <c r="AE160" i="1"/>
  <c r="AD160" i="1"/>
  <c r="AC160" i="1"/>
  <c r="AB160" i="1"/>
  <c r="AA160" i="1"/>
  <c r="Z160" i="1"/>
  <c r="Y160" i="1"/>
  <c r="AP159" i="1"/>
  <c r="AO159" i="1"/>
  <c r="AN159" i="1"/>
  <c r="AM159" i="1"/>
  <c r="AK159" i="1"/>
  <c r="AJ159" i="1"/>
  <c r="AI159" i="1"/>
  <c r="AH159" i="1"/>
  <c r="AG159" i="1"/>
  <c r="AF159" i="1"/>
  <c r="AE159" i="1"/>
  <c r="AD159" i="1"/>
  <c r="AC159" i="1"/>
  <c r="AB159" i="1"/>
  <c r="AA159" i="1"/>
  <c r="Z159" i="1"/>
  <c r="Y159" i="1"/>
  <c r="AP158" i="1"/>
  <c r="AO158" i="1"/>
  <c r="AN158" i="1"/>
  <c r="AM158" i="1"/>
  <c r="AK158" i="1"/>
  <c r="AJ158" i="1"/>
  <c r="AI158" i="1"/>
  <c r="AH158" i="1"/>
  <c r="AG158" i="1"/>
  <c r="AF158" i="1"/>
  <c r="AE158" i="1"/>
  <c r="AD158" i="1"/>
  <c r="AC158" i="1"/>
  <c r="AA158" i="1"/>
  <c r="Z158" i="1"/>
  <c r="Y158" i="1"/>
  <c r="AP157" i="1"/>
  <c r="AO157" i="1"/>
  <c r="AN157" i="1"/>
  <c r="AM157" i="1"/>
  <c r="AK157" i="1"/>
  <c r="AJ157" i="1"/>
  <c r="AI157" i="1"/>
  <c r="AH157" i="1"/>
  <c r="AG157" i="1"/>
  <c r="AF157" i="1"/>
  <c r="AE157" i="1"/>
  <c r="AD157" i="1"/>
  <c r="AC157" i="1"/>
  <c r="AB157" i="1"/>
  <c r="AA157" i="1"/>
  <c r="Z157" i="1"/>
  <c r="Y157" i="1"/>
  <c r="AP156" i="1"/>
  <c r="AO156" i="1"/>
  <c r="AN156" i="1"/>
  <c r="AM156" i="1"/>
  <c r="AK156" i="1"/>
  <c r="AJ156" i="1"/>
  <c r="AI156" i="1"/>
  <c r="AH156" i="1"/>
  <c r="AG156" i="1"/>
  <c r="AF156" i="1"/>
  <c r="AE156" i="1"/>
  <c r="AD156" i="1"/>
  <c r="AC156" i="1"/>
  <c r="AB156" i="1"/>
  <c r="AA156" i="1"/>
  <c r="Z156" i="1"/>
  <c r="Y156" i="1"/>
  <c r="AP155" i="1"/>
  <c r="AO155" i="1"/>
  <c r="AN155" i="1"/>
  <c r="AM155" i="1"/>
  <c r="AK155" i="1"/>
  <c r="AJ155" i="1"/>
  <c r="AI155" i="1"/>
  <c r="AH155" i="1"/>
  <c r="AG155" i="1"/>
  <c r="AF155" i="1"/>
  <c r="AE155" i="1"/>
  <c r="AD155" i="1"/>
  <c r="AC155" i="1"/>
  <c r="AB155" i="1"/>
  <c r="AA155" i="1"/>
  <c r="Z155" i="1"/>
  <c r="Y155" i="1"/>
  <c r="AP154" i="1"/>
  <c r="AO154" i="1"/>
  <c r="AN154" i="1"/>
  <c r="AM154" i="1"/>
  <c r="AK154" i="1"/>
  <c r="AJ154" i="1"/>
  <c r="AI154" i="1"/>
  <c r="AH154" i="1"/>
  <c r="AG154" i="1"/>
  <c r="AF154" i="1"/>
  <c r="AE154" i="1"/>
  <c r="AD154" i="1"/>
  <c r="AC154" i="1"/>
  <c r="AA154" i="1"/>
  <c r="Z154" i="1"/>
  <c r="Y154" i="1"/>
  <c r="AP153" i="1"/>
  <c r="AO153" i="1"/>
  <c r="AN153" i="1"/>
  <c r="AM153" i="1"/>
  <c r="AK153" i="1"/>
  <c r="AJ153" i="1"/>
  <c r="AI153" i="1"/>
  <c r="AH153" i="1"/>
  <c r="AG153" i="1"/>
  <c r="AF153" i="1"/>
  <c r="AE153" i="1"/>
  <c r="AD153" i="1"/>
  <c r="AC153" i="1"/>
  <c r="AB153" i="1"/>
  <c r="AA153" i="1"/>
  <c r="Z153" i="1"/>
  <c r="Y153" i="1"/>
  <c r="AP152" i="1"/>
  <c r="AO152" i="1"/>
  <c r="AN152" i="1"/>
  <c r="AM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AP151" i="1"/>
  <c r="AO151" i="1"/>
  <c r="AN151" i="1"/>
  <c r="AM151" i="1"/>
  <c r="AK151" i="1"/>
  <c r="AJ151" i="1"/>
  <c r="AI151" i="1"/>
  <c r="AH151" i="1"/>
  <c r="AG151" i="1"/>
  <c r="AF151" i="1"/>
  <c r="AE151" i="1"/>
  <c r="AD151" i="1"/>
  <c r="AC151" i="1"/>
  <c r="AB151" i="1"/>
  <c r="AA151" i="1"/>
  <c r="Z151" i="1"/>
  <c r="Y151" i="1"/>
  <c r="AP150" i="1"/>
  <c r="AO150" i="1"/>
  <c r="AN150" i="1"/>
  <c r="AM150" i="1"/>
  <c r="AK150" i="1"/>
  <c r="AJ150" i="1"/>
  <c r="AI150" i="1"/>
  <c r="AH150" i="1"/>
  <c r="AG150" i="1"/>
  <c r="AF150" i="1"/>
  <c r="AE150" i="1"/>
  <c r="AD150" i="1"/>
  <c r="AC150" i="1"/>
  <c r="AA150" i="1"/>
  <c r="Z150" i="1"/>
  <c r="Y150" i="1"/>
  <c r="AO149" i="1"/>
  <c r="AN149" i="1"/>
  <c r="AM149" i="1"/>
  <c r="AK149" i="1"/>
  <c r="AJ149" i="1"/>
  <c r="AI149" i="1"/>
  <c r="AH149" i="1"/>
  <c r="AG149" i="1"/>
  <c r="AF149" i="1"/>
  <c r="AE149" i="1"/>
  <c r="AD149" i="1"/>
  <c r="AC149" i="1"/>
  <c r="AB149" i="1"/>
  <c r="AA149" i="1"/>
  <c r="Z149" i="1"/>
  <c r="Y149" i="1"/>
  <c r="AP148" i="1"/>
  <c r="AO148" i="1"/>
  <c r="AN148" i="1"/>
  <c r="AM148" i="1"/>
  <c r="AK148" i="1"/>
  <c r="AJ148" i="1"/>
  <c r="AI148" i="1"/>
  <c r="AH148" i="1"/>
  <c r="AG148" i="1"/>
  <c r="AF148" i="1"/>
  <c r="AE148" i="1"/>
  <c r="AD148" i="1"/>
  <c r="AC148" i="1"/>
  <c r="AB148" i="1"/>
  <c r="AA148" i="1"/>
  <c r="Z148" i="1"/>
  <c r="Y148" i="1"/>
  <c r="AP147" i="1"/>
  <c r="AO147" i="1"/>
  <c r="AN147" i="1"/>
  <c r="AM147" i="1"/>
  <c r="AK147" i="1"/>
  <c r="AJ147" i="1"/>
  <c r="AI147" i="1"/>
  <c r="AH147" i="1"/>
  <c r="AG147" i="1"/>
  <c r="AF147" i="1"/>
  <c r="AE147" i="1"/>
  <c r="AD147" i="1"/>
  <c r="AC147" i="1"/>
  <c r="AB147" i="1"/>
  <c r="AA147" i="1"/>
  <c r="Z147" i="1"/>
  <c r="Y147" i="1"/>
  <c r="AP146" i="1"/>
  <c r="AO146" i="1"/>
  <c r="AN146" i="1"/>
  <c r="AM146" i="1"/>
  <c r="AK146" i="1"/>
  <c r="AJ146" i="1"/>
  <c r="AI146" i="1"/>
  <c r="AH146" i="1"/>
  <c r="AG146" i="1"/>
  <c r="AF146" i="1"/>
  <c r="AE146" i="1"/>
  <c r="AD146" i="1"/>
  <c r="AC146" i="1"/>
  <c r="AA146" i="1"/>
  <c r="Z146" i="1"/>
  <c r="Y146" i="1"/>
  <c r="AP145" i="1"/>
  <c r="AO145" i="1"/>
  <c r="AN145" i="1"/>
  <c r="AM145" i="1"/>
  <c r="AK145" i="1"/>
  <c r="AJ145" i="1"/>
  <c r="AI145" i="1"/>
  <c r="AH145" i="1"/>
  <c r="AG145" i="1"/>
  <c r="AF145" i="1"/>
  <c r="AE145" i="1"/>
  <c r="AD145" i="1"/>
  <c r="AC145" i="1"/>
  <c r="AB145" i="1"/>
  <c r="AA145" i="1"/>
  <c r="Z145" i="1"/>
  <c r="Y145" i="1"/>
  <c r="AP144" i="1"/>
  <c r="AO144" i="1"/>
  <c r="AN144" i="1"/>
  <c r="AM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AP143" i="1"/>
  <c r="AO143" i="1"/>
  <c r="AN143" i="1"/>
  <c r="AM143" i="1"/>
  <c r="AK143" i="1"/>
  <c r="AJ143" i="1"/>
  <c r="AI143" i="1"/>
  <c r="AH143" i="1"/>
  <c r="AG143" i="1"/>
  <c r="AF143" i="1"/>
  <c r="AE143" i="1"/>
  <c r="AD143" i="1"/>
  <c r="AC143" i="1"/>
  <c r="AB143" i="1"/>
  <c r="AA143" i="1"/>
  <c r="Z143" i="1"/>
  <c r="Y143" i="1"/>
  <c r="AP142" i="1"/>
  <c r="AO142" i="1"/>
  <c r="AN142" i="1"/>
  <c r="AM142" i="1"/>
  <c r="AK142" i="1"/>
  <c r="AJ142" i="1"/>
  <c r="AI142" i="1"/>
  <c r="AH142" i="1"/>
  <c r="AG142" i="1"/>
  <c r="AF142" i="1"/>
  <c r="AE142" i="1"/>
  <c r="AD142" i="1"/>
  <c r="AC142" i="1"/>
  <c r="AA142" i="1"/>
  <c r="Z142" i="1"/>
  <c r="Y142" i="1"/>
  <c r="AO141" i="1"/>
  <c r="AN141" i="1"/>
  <c r="AM141" i="1"/>
  <c r="AK141" i="1"/>
  <c r="AJ141" i="1"/>
  <c r="AI141" i="1"/>
  <c r="AH141" i="1"/>
  <c r="AG141" i="1"/>
  <c r="AF141" i="1"/>
  <c r="AE141" i="1"/>
  <c r="AD141" i="1"/>
  <c r="AC141" i="1"/>
  <c r="AB141" i="1"/>
  <c r="AA141" i="1"/>
  <c r="Z141" i="1"/>
  <c r="Y141" i="1"/>
  <c r="AP140" i="1"/>
  <c r="AO140" i="1"/>
  <c r="AN140" i="1"/>
  <c r="AM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AP139" i="1"/>
  <c r="AO139" i="1"/>
  <c r="AN139" i="1"/>
  <c r="AM139" i="1"/>
  <c r="AK139" i="1"/>
  <c r="AJ139" i="1"/>
  <c r="AI139" i="1"/>
  <c r="AH139" i="1"/>
  <c r="AG139" i="1"/>
  <c r="AF139" i="1"/>
  <c r="AE139" i="1"/>
  <c r="AD139" i="1"/>
  <c r="AC139" i="1"/>
  <c r="AB139" i="1"/>
  <c r="AA139" i="1"/>
  <c r="Z139" i="1"/>
  <c r="Y139" i="1"/>
  <c r="AP138" i="1"/>
  <c r="AO138" i="1"/>
  <c r="AN138" i="1"/>
  <c r="AM138" i="1"/>
  <c r="AK138" i="1"/>
  <c r="AJ138" i="1"/>
  <c r="AI138" i="1"/>
  <c r="AH138" i="1"/>
  <c r="AG138" i="1"/>
  <c r="AF138" i="1"/>
  <c r="AE138" i="1"/>
  <c r="AD138" i="1"/>
  <c r="AC138" i="1"/>
  <c r="AA138" i="1"/>
  <c r="Z138" i="1"/>
  <c r="Y138" i="1"/>
  <c r="AP137" i="1"/>
  <c r="AO137" i="1"/>
  <c r="AN137" i="1"/>
  <c r="AM137" i="1"/>
  <c r="AK137" i="1"/>
  <c r="AJ137" i="1"/>
  <c r="AI137" i="1"/>
  <c r="AH137" i="1"/>
  <c r="AG137" i="1"/>
  <c r="AF137" i="1"/>
  <c r="AE137" i="1"/>
  <c r="AD137" i="1"/>
  <c r="AC137" i="1"/>
  <c r="AB137" i="1"/>
  <c r="AA137" i="1"/>
  <c r="Z137" i="1"/>
  <c r="Y137" i="1"/>
  <c r="AP136" i="1"/>
  <c r="AO136" i="1"/>
  <c r="AN136" i="1"/>
  <c r="AM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AP135" i="1"/>
  <c r="AO135" i="1"/>
  <c r="AN135" i="1"/>
  <c r="AM135" i="1"/>
  <c r="AK135" i="1"/>
  <c r="AJ135" i="1"/>
  <c r="AI135" i="1"/>
  <c r="AH135" i="1"/>
  <c r="AG135" i="1"/>
  <c r="AF135" i="1"/>
  <c r="AE135" i="1"/>
  <c r="AD135" i="1"/>
  <c r="AC135" i="1"/>
  <c r="AB135" i="1"/>
  <c r="AA135" i="1"/>
  <c r="Z135" i="1"/>
  <c r="Y135" i="1"/>
  <c r="AP134" i="1"/>
  <c r="AO134" i="1"/>
  <c r="AN134" i="1"/>
  <c r="AM134" i="1"/>
  <c r="AK134" i="1"/>
  <c r="AJ134" i="1"/>
  <c r="AI134" i="1"/>
  <c r="AH134" i="1"/>
  <c r="AG134" i="1"/>
  <c r="AF134" i="1"/>
  <c r="AE134" i="1"/>
  <c r="AD134" i="1"/>
  <c r="AC134" i="1"/>
  <c r="AA134" i="1"/>
  <c r="Z134" i="1"/>
  <c r="Y134" i="1"/>
  <c r="AP133" i="1"/>
  <c r="AO133" i="1"/>
  <c r="AN133" i="1"/>
  <c r="AM133" i="1"/>
  <c r="AK133" i="1"/>
  <c r="AJ133" i="1"/>
  <c r="AI133" i="1"/>
  <c r="AH133" i="1"/>
  <c r="AG133" i="1"/>
  <c r="AF133" i="1"/>
  <c r="AE133" i="1"/>
  <c r="AD133" i="1"/>
  <c r="AC133" i="1"/>
  <c r="AB133" i="1"/>
  <c r="AA133" i="1"/>
  <c r="Z133" i="1"/>
  <c r="Y133" i="1"/>
  <c r="AP132" i="1"/>
  <c r="AO132" i="1"/>
  <c r="AN132" i="1"/>
  <c r="AM132" i="1"/>
  <c r="AK132" i="1"/>
  <c r="AJ132" i="1"/>
  <c r="AI132" i="1"/>
  <c r="AH132" i="1"/>
  <c r="AG132" i="1"/>
  <c r="AF132" i="1"/>
  <c r="AE132" i="1"/>
  <c r="AD132" i="1"/>
  <c r="AC132" i="1"/>
  <c r="AB132" i="1"/>
  <c r="AA132" i="1"/>
  <c r="Z132" i="1"/>
  <c r="Y132" i="1"/>
  <c r="AP131" i="1"/>
  <c r="AO131" i="1"/>
  <c r="AN131" i="1"/>
  <c r="AM131" i="1"/>
  <c r="AK131" i="1"/>
  <c r="AJ131" i="1"/>
  <c r="AI131" i="1"/>
  <c r="AH131" i="1"/>
  <c r="AG131" i="1"/>
  <c r="AF131" i="1"/>
  <c r="AE131" i="1"/>
  <c r="AD131" i="1"/>
  <c r="AC131" i="1"/>
  <c r="AB131" i="1"/>
  <c r="AA131" i="1"/>
  <c r="Z131" i="1"/>
  <c r="Y131" i="1"/>
  <c r="AP130" i="1"/>
  <c r="AO130" i="1"/>
  <c r="AN130" i="1"/>
  <c r="AM130" i="1"/>
  <c r="AK130" i="1"/>
  <c r="AJ130" i="1"/>
  <c r="AI130" i="1"/>
  <c r="AH130" i="1"/>
  <c r="AG130" i="1"/>
  <c r="AF130" i="1"/>
  <c r="AE130" i="1"/>
  <c r="AD130" i="1"/>
  <c r="AC130" i="1"/>
  <c r="AA130" i="1"/>
  <c r="Z130" i="1"/>
  <c r="Y130" i="1"/>
  <c r="AP129" i="1"/>
  <c r="AO129" i="1"/>
  <c r="AN129" i="1"/>
  <c r="AM129" i="1"/>
  <c r="AK129" i="1"/>
  <c r="AJ129" i="1"/>
  <c r="AI129" i="1"/>
  <c r="AH129" i="1"/>
  <c r="AG129" i="1"/>
  <c r="AF129" i="1"/>
  <c r="AE129" i="1"/>
  <c r="AD129" i="1"/>
  <c r="AC129" i="1"/>
  <c r="AB129" i="1"/>
  <c r="AA129" i="1"/>
  <c r="Z129" i="1"/>
  <c r="Y129" i="1"/>
  <c r="AP128" i="1"/>
  <c r="AO128" i="1"/>
  <c r="AN128" i="1"/>
  <c r="AM128" i="1"/>
  <c r="AK128" i="1"/>
  <c r="AJ128" i="1"/>
  <c r="AI128" i="1"/>
  <c r="AH128" i="1"/>
  <c r="AG128" i="1"/>
  <c r="AF128" i="1"/>
  <c r="AE128" i="1"/>
  <c r="AD128" i="1"/>
  <c r="AC128" i="1"/>
  <c r="AB128" i="1"/>
  <c r="AA128" i="1"/>
  <c r="Z128" i="1"/>
  <c r="Y128" i="1"/>
  <c r="AP127" i="1"/>
  <c r="AO127" i="1"/>
  <c r="AN127" i="1"/>
  <c r="AM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AP126" i="1"/>
  <c r="AO126" i="1"/>
  <c r="AN126" i="1"/>
  <c r="AM126" i="1"/>
  <c r="AK126" i="1"/>
  <c r="AJ126" i="1"/>
  <c r="AI126" i="1"/>
  <c r="AH126" i="1"/>
  <c r="AG126" i="1"/>
  <c r="AF126" i="1"/>
  <c r="AE126" i="1"/>
  <c r="AD126" i="1"/>
  <c r="AC126" i="1"/>
  <c r="AA126" i="1"/>
  <c r="Z126" i="1"/>
  <c r="Y126" i="1"/>
  <c r="AP125" i="1"/>
  <c r="AO125" i="1"/>
  <c r="AN125" i="1"/>
  <c r="AM125" i="1"/>
  <c r="AK125" i="1"/>
  <c r="AJ125" i="1"/>
  <c r="AI125" i="1"/>
  <c r="AH125" i="1"/>
  <c r="AG125" i="1"/>
  <c r="AF125" i="1"/>
  <c r="AE125" i="1"/>
  <c r="AD125" i="1"/>
  <c r="AC125" i="1"/>
  <c r="AB125" i="1"/>
  <c r="AA125" i="1"/>
  <c r="Z125" i="1"/>
  <c r="Y125" i="1"/>
  <c r="AP124" i="1"/>
  <c r="AO124" i="1"/>
  <c r="AN124" i="1"/>
  <c r="AM124" i="1"/>
  <c r="AK124" i="1"/>
  <c r="AJ124" i="1"/>
  <c r="AI124" i="1"/>
  <c r="AH124" i="1"/>
  <c r="AG124" i="1"/>
  <c r="AF124" i="1"/>
  <c r="AE124" i="1"/>
  <c r="AD124" i="1"/>
  <c r="AC124" i="1"/>
  <c r="AB124" i="1"/>
  <c r="AA124" i="1"/>
  <c r="Z124" i="1"/>
  <c r="Y124" i="1"/>
  <c r="AP123" i="1"/>
  <c r="AO123" i="1"/>
  <c r="AN123" i="1"/>
  <c r="AM123" i="1"/>
  <c r="AK123" i="1"/>
  <c r="AJ123" i="1"/>
  <c r="AI123" i="1"/>
  <c r="AH123" i="1"/>
  <c r="AG123" i="1"/>
  <c r="AF123" i="1"/>
  <c r="AE123" i="1"/>
  <c r="AD123" i="1"/>
  <c r="AC123" i="1"/>
  <c r="AB123" i="1"/>
  <c r="AA123" i="1"/>
  <c r="Z123" i="1"/>
  <c r="Y123" i="1"/>
  <c r="R120" i="1"/>
  <c r="V120" i="1" s="1"/>
  <c r="AP120" i="1" s="1"/>
  <c r="AO120" i="1"/>
  <c r="AN120" i="1"/>
  <c r="AM120" i="1"/>
  <c r="AK120" i="1"/>
  <c r="AJ120" i="1"/>
  <c r="AI120" i="1"/>
  <c r="AG120" i="1"/>
  <c r="M120" i="1"/>
  <c r="AF120" i="1"/>
  <c r="AE120" i="1"/>
  <c r="AD120" i="1"/>
  <c r="AC120" i="1"/>
  <c r="AB120" i="1"/>
  <c r="AA120" i="1"/>
  <c r="Z120" i="1"/>
  <c r="Y120" i="1"/>
  <c r="R119" i="1"/>
  <c r="V119" i="1" s="1"/>
  <c r="AP119" i="1" s="1"/>
  <c r="AO119" i="1"/>
  <c r="AN119" i="1"/>
  <c r="AM119" i="1"/>
  <c r="AK119" i="1"/>
  <c r="AJ119" i="1"/>
  <c r="AI119" i="1"/>
  <c r="AG119" i="1"/>
  <c r="M119" i="1"/>
  <c r="AF119" i="1"/>
  <c r="AD119" i="1"/>
  <c r="AC119" i="1"/>
  <c r="AB119" i="1"/>
  <c r="AA119" i="1"/>
  <c r="Z119" i="1"/>
  <c r="Y119" i="1"/>
  <c r="R118" i="1"/>
  <c r="V118" i="1" s="1"/>
  <c r="AP118" i="1" s="1"/>
  <c r="AO118" i="1"/>
  <c r="AN118" i="1"/>
  <c r="AM118" i="1"/>
  <c r="AK118" i="1"/>
  <c r="AJ118" i="1"/>
  <c r="AI118" i="1"/>
  <c r="AG118" i="1"/>
  <c r="M118" i="1"/>
  <c r="AF118" i="1"/>
  <c r="AE118" i="1"/>
  <c r="AD118" i="1"/>
  <c r="AC118" i="1"/>
  <c r="AB118" i="1"/>
  <c r="AA118" i="1"/>
  <c r="Z118" i="1"/>
  <c r="Y118" i="1"/>
  <c r="R117" i="1"/>
  <c r="V117" i="1" s="1"/>
  <c r="AP117" i="1" s="1"/>
  <c r="AO117" i="1"/>
  <c r="AN117" i="1"/>
  <c r="AM117" i="1"/>
  <c r="AK117" i="1"/>
  <c r="AJ117" i="1"/>
  <c r="AI117" i="1"/>
  <c r="AG117" i="1"/>
  <c r="M117" i="1"/>
  <c r="AF117" i="1"/>
  <c r="AD117" i="1"/>
  <c r="AC117" i="1"/>
  <c r="AB117" i="1"/>
  <c r="AA117" i="1"/>
  <c r="Z117" i="1"/>
  <c r="Y117" i="1"/>
  <c r="R116" i="1"/>
  <c r="V116" i="1" s="1"/>
  <c r="AP116" i="1" s="1"/>
  <c r="AO116" i="1"/>
  <c r="AN116" i="1"/>
  <c r="AM116" i="1"/>
  <c r="AK116" i="1"/>
  <c r="AJ116" i="1"/>
  <c r="AI116" i="1"/>
  <c r="AG116" i="1"/>
  <c r="M116" i="1"/>
  <c r="AF116" i="1"/>
  <c r="AE116" i="1"/>
  <c r="AD116" i="1"/>
  <c r="AC116" i="1"/>
  <c r="AB116" i="1"/>
  <c r="AA116" i="1"/>
  <c r="Z116" i="1"/>
  <c r="Y116" i="1"/>
  <c r="R115" i="1"/>
  <c r="V115" i="1" s="1"/>
  <c r="AP115" i="1" s="1"/>
  <c r="AO115" i="1"/>
  <c r="AN115" i="1"/>
  <c r="AM115" i="1"/>
  <c r="AK115" i="1"/>
  <c r="AJ115" i="1"/>
  <c r="AI115" i="1"/>
  <c r="AG115" i="1"/>
  <c r="M115" i="1"/>
  <c r="AF115" i="1" s="1"/>
  <c r="AD115" i="1"/>
  <c r="AC115" i="1"/>
  <c r="AB115" i="1"/>
  <c r="AA115" i="1"/>
  <c r="Z115" i="1"/>
  <c r="Y115" i="1"/>
  <c r="R114" i="1"/>
  <c r="V114" i="1" s="1"/>
  <c r="AP114" i="1" s="1"/>
  <c r="AO114" i="1"/>
  <c r="AN114" i="1"/>
  <c r="AM114" i="1"/>
  <c r="AK114" i="1"/>
  <c r="AJ114" i="1"/>
  <c r="AI114" i="1"/>
  <c r="AG114" i="1"/>
  <c r="M114" i="1"/>
  <c r="AF114" i="1" s="1"/>
  <c r="AE114" i="1"/>
  <c r="AD114" i="1"/>
  <c r="AC114" i="1"/>
  <c r="AB114" i="1"/>
  <c r="AA114" i="1"/>
  <c r="Z114" i="1"/>
  <c r="Y114" i="1"/>
  <c r="R113" i="1"/>
  <c r="V113" i="1" s="1"/>
  <c r="AP113" i="1" s="1"/>
  <c r="AO113" i="1"/>
  <c r="AN113" i="1"/>
  <c r="AM113" i="1"/>
  <c r="AK113" i="1"/>
  <c r="AJ113" i="1"/>
  <c r="AI113" i="1"/>
  <c r="AG113" i="1"/>
  <c r="M113" i="1"/>
  <c r="AF113" i="1"/>
  <c r="AD113" i="1"/>
  <c r="AC113" i="1"/>
  <c r="AB113" i="1"/>
  <c r="AA113" i="1"/>
  <c r="Z113" i="1"/>
  <c r="Y113" i="1"/>
  <c r="R112" i="1"/>
  <c r="V112" i="1" s="1"/>
  <c r="AP112" i="1" s="1"/>
  <c r="AO112" i="1"/>
  <c r="AN112" i="1"/>
  <c r="AM112" i="1"/>
  <c r="AK112" i="1"/>
  <c r="AJ112" i="1"/>
  <c r="AI112" i="1"/>
  <c r="AG112" i="1"/>
  <c r="M112" i="1"/>
  <c r="AF112" i="1"/>
  <c r="AE112" i="1"/>
  <c r="AD112" i="1"/>
  <c r="AC112" i="1"/>
  <c r="AB112" i="1"/>
  <c r="AA112" i="1"/>
  <c r="Z112" i="1"/>
  <c r="Y112" i="1"/>
  <c r="R111" i="1"/>
  <c r="V111" i="1" s="1"/>
  <c r="AP111" i="1" s="1"/>
  <c r="AO111" i="1"/>
  <c r="AN111" i="1"/>
  <c r="AM111" i="1"/>
  <c r="AK111" i="1"/>
  <c r="AJ111" i="1"/>
  <c r="AI111" i="1"/>
  <c r="AG111" i="1"/>
  <c r="M111" i="1"/>
  <c r="AF111" i="1"/>
  <c r="AD111" i="1"/>
  <c r="AC111" i="1"/>
  <c r="AB111" i="1"/>
  <c r="AA111" i="1"/>
  <c r="Z111" i="1"/>
  <c r="Y111" i="1"/>
  <c r="R110" i="1"/>
  <c r="V110" i="1" s="1"/>
  <c r="AP110" i="1" s="1"/>
  <c r="AO110" i="1"/>
  <c r="AN110" i="1"/>
  <c r="AM110" i="1"/>
  <c r="AK110" i="1"/>
  <c r="AJ110" i="1"/>
  <c r="AI110" i="1"/>
  <c r="AG110" i="1"/>
  <c r="M110" i="1"/>
  <c r="AF110" i="1"/>
  <c r="AE110" i="1"/>
  <c r="AD110" i="1"/>
  <c r="AC110" i="1"/>
  <c r="AB110" i="1"/>
  <c r="AA110" i="1"/>
  <c r="Z110" i="1"/>
  <c r="Y110" i="1"/>
  <c r="R109" i="1"/>
  <c r="V109" i="1" s="1"/>
  <c r="AP109" i="1" s="1"/>
  <c r="AO109" i="1"/>
  <c r="AN109" i="1"/>
  <c r="AM109" i="1"/>
  <c r="AK109" i="1"/>
  <c r="AJ109" i="1"/>
  <c r="AI109" i="1"/>
  <c r="AG109" i="1"/>
  <c r="M109" i="1"/>
  <c r="AF109" i="1"/>
  <c r="AD109" i="1"/>
  <c r="AC109" i="1"/>
  <c r="AB109" i="1"/>
  <c r="AA109" i="1"/>
  <c r="Z109" i="1"/>
  <c r="Y109" i="1"/>
  <c r="R108" i="1"/>
  <c r="V108" i="1" s="1"/>
  <c r="AP108" i="1" s="1"/>
  <c r="AO108" i="1"/>
  <c r="AN108" i="1"/>
  <c r="AM108" i="1"/>
  <c r="AK108" i="1"/>
  <c r="AJ108" i="1"/>
  <c r="AI108" i="1"/>
  <c r="AG108" i="1"/>
  <c r="M108" i="1"/>
  <c r="AF108" i="1"/>
  <c r="AE108" i="1"/>
  <c r="AD108" i="1"/>
  <c r="AC108" i="1"/>
  <c r="AB108" i="1"/>
  <c r="AA108" i="1"/>
  <c r="Z108" i="1"/>
  <c r="Y108" i="1"/>
  <c r="R107" i="1"/>
  <c r="V107" i="1" s="1"/>
  <c r="AP107" i="1" s="1"/>
  <c r="AO107" i="1"/>
  <c r="AN107" i="1"/>
  <c r="AM107" i="1"/>
  <c r="AK107" i="1"/>
  <c r="AJ107" i="1"/>
  <c r="AI107" i="1"/>
  <c r="AG107" i="1"/>
  <c r="M107" i="1"/>
  <c r="AF107" i="1" s="1"/>
  <c r="AD107" i="1"/>
  <c r="AC107" i="1"/>
  <c r="AB107" i="1"/>
  <c r="AA107" i="1"/>
  <c r="Z107" i="1"/>
  <c r="Y107" i="1"/>
  <c r="R106" i="1"/>
  <c r="V106" i="1" s="1"/>
  <c r="AP106" i="1" s="1"/>
  <c r="AO106" i="1"/>
  <c r="AN106" i="1"/>
  <c r="AM106" i="1"/>
  <c r="AK106" i="1"/>
  <c r="AJ106" i="1"/>
  <c r="AI106" i="1"/>
  <c r="AG106" i="1"/>
  <c r="M106" i="1"/>
  <c r="AF106" i="1" s="1"/>
  <c r="AE106" i="1"/>
  <c r="AD106" i="1"/>
  <c r="AC106" i="1"/>
  <c r="AB106" i="1"/>
  <c r="AA106" i="1"/>
  <c r="Z106" i="1"/>
  <c r="Y106" i="1"/>
  <c r="R105" i="1"/>
  <c r="V105" i="1" s="1"/>
  <c r="AP105" i="1" s="1"/>
  <c r="AO105" i="1"/>
  <c r="AN105" i="1"/>
  <c r="AM105" i="1"/>
  <c r="AK105" i="1"/>
  <c r="AJ105" i="1"/>
  <c r="AI105" i="1"/>
  <c r="AG105" i="1"/>
  <c r="M105" i="1"/>
  <c r="AF105" i="1"/>
  <c r="AD105" i="1"/>
  <c r="AC105" i="1"/>
  <c r="AB105" i="1"/>
  <c r="AA105" i="1"/>
  <c r="Z105" i="1"/>
  <c r="Y105" i="1"/>
  <c r="R104" i="1"/>
  <c r="V104" i="1" s="1"/>
  <c r="AP104" i="1" s="1"/>
  <c r="AO104" i="1"/>
  <c r="AN104" i="1"/>
  <c r="AM104" i="1"/>
  <c r="AK104" i="1"/>
  <c r="AJ104" i="1"/>
  <c r="AI104" i="1"/>
  <c r="AG104" i="1"/>
  <c r="M104" i="1"/>
  <c r="AF104" i="1"/>
  <c r="AE104" i="1"/>
  <c r="AD104" i="1"/>
  <c r="AC104" i="1"/>
  <c r="AB104" i="1"/>
  <c r="AA104" i="1"/>
  <c r="Z104" i="1"/>
  <c r="Y104" i="1"/>
  <c r="R103" i="1"/>
  <c r="V103" i="1" s="1"/>
  <c r="AP103" i="1" s="1"/>
  <c r="AO103" i="1"/>
  <c r="AN103" i="1"/>
  <c r="AM103" i="1"/>
  <c r="AK103" i="1"/>
  <c r="AJ103" i="1"/>
  <c r="AI103" i="1"/>
  <c r="AG103" i="1"/>
  <c r="M103" i="1"/>
  <c r="AF103" i="1"/>
  <c r="AD103" i="1"/>
  <c r="AC103" i="1"/>
  <c r="AB103" i="1"/>
  <c r="AA103" i="1"/>
  <c r="Z103" i="1"/>
  <c r="Y103" i="1"/>
  <c r="R102" i="1"/>
  <c r="V102" i="1" s="1"/>
  <c r="AP102" i="1" s="1"/>
  <c r="AO102" i="1"/>
  <c r="AN102" i="1"/>
  <c r="AM102" i="1"/>
  <c r="AK102" i="1"/>
  <c r="AJ102" i="1"/>
  <c r="AI102" i="1"/>
  <c r="AG102" i="1"/>
  <c r="M102" i="1"/>
  <c r="AF102" i="1"/>
  <c r="AE102" i="1"/>
  <c r="AD102" i="1"/>
  <c r="AC102" i="1"/>
  <c r="AB102" i="1"/>
  <c r="AA102" i="1"/>
  <c r="Z102" i="1"/>
  <c r="Y102" i="1"/>
  <c r="R101" i="1"/>
  <c r="V101" i="1" s="1"/>
  <c r="AP101" i="1" s="1"/>
  <c r="AO101" i="1"/>
  <c r="AN101" i="1"/>
  <c r="AM101" i="1"/>
  <c r="AK101" i="1"/>
  <c r="AJ101" i="1"/>
  <c r="AI101" i="1"/>
  <c r="AG101" i="1"/>
  <c r="M101" i="1"/>
  <c r="AF101" i="1"/>
  <c r="AD101" i="1"/>
  <c r="AC101" i="1"/>
  <c r="AB101" i="1"/>
  <c r="AA101" i="1"/>
  <c r="Z101" i="1"/>
  <c r="Y101" i="1"/>
  <c r="R100" i="1"/>
  <c r="V100" i="1" s="1"/>
  <c r="AP100" i="1" s="1"/>
  <c r="AO100" i="1"/>
  <c r="AN100" i="1"/>
  <c r="AM100" i="1"/>
  <c r="AK100" i="1"/>
  <c r="AJ100" i="1"/>
  <c r="AI100" i="1"/>
  <c r="AG100" i="1"/>
  <c r="M100" i="1"/>
  <c r="AF100" i="1"/>
  <c r="AE100" i="1"/>
  <c r="AD100" i="1"/>
  <c r="AC100" i="1"/>
  <c r="AB100" i="1"/>
  <c r="AA100" i="1"/>
  <c r="Z100" i="1"/>
  <c r="Y100" i="1"/>
  <c r="R99" i="1"/>
  <c r="V99" i="1" s="1"/>
  <c r="AP99" i="1" s="1"/>
  <c r="AO99" i="1"/>
  <c r="AN99" i="1"/>
  <c r="AM99" i="1"/>
  <c r="AK99" i="1"/>
  <c r="AJ99" i="1"/>
  <c r="AI99" i="1"/>
  <c r="AG99" i="1"/>
  <c r="M99" i="1"/>
  <c r="AF99" i="1" s="1"/>
  <c r="AD99" i="1"/>
  <c r="AC99" i="1"/>
  <c r="AB99" i="1"/>
  <c r="AA99" i="1"/>
  <c r="Z99" i="1"/>
  <c r="Y99" i="1"/>
  <c r="R98" i="1"/>
  <c r="V98" i="1" s="1"/>
  <c r="AP98" i="1" s="1"/>
  <c r="AO98" i="1"/>
  <c r="AN98" i="1"/>
  <c r="AM98" i="1"/>
  <c r="AK98" i="1"/>
  <c r="AJ98" i="1"/>
  <c r="AI98" i="1"/>
  <c r="AG98" i="1"/>
  <c r="M98" i="1"/>
  <c r="AF98" i="1" s="1"/>
  <c r="AE98" i="1"/>
  <c r="AD98" i="1"/>
  <c r="AC98" i="1"/>
  <c r="AB98" i="1"/>
  <c r="AA98" i="1"/>
  <c r="Z98" i="1"/>
  <c r="Y98" i="1"/>
  <c r="R97" i="1"/>
  <c r="V97" i="1" s="1"/>
  <c r="AP97" i="1" s="1"/>
  <c r="AO97" i="1"/>
  <c r="AN97" i="1"/>
  <c r="AM97" i="1"/>
  <c r="AK97" i="1"/>
  <c r="AJ97" i="1"/>
  <c r="AI97" i="1"/>
  <c r="AG97" i="1"/>
  <c r="M97" i="1"/>
  <c r="AF97" i="1" s="1"/>
  <c r="AD97" i="1"/>
  <c r="AC97" i="1"/>
  <c r="AB97" i="1"/>
  <c r="AA97" i="1"/>
  <c r="Z97" i="1"/>
  <c r="Y97" i="1"/>
  <c r="R96" i="1"/>
  <c r="V96" i="1" s="1"/>
  <c r="AP96" i="1" s="1"/>
  <c r="AO96" i="1"/>
  <c r="AN96" i="1"/>
  <c r="AM96" i="1"/>
  <c r="AK96" i="1"/>
  <c r="AJ96" i="1"/>
  <c r="AI96" i="1"/>
  <c r="AG96" i="1"/>
  <c r="M96" i="1"/>
  <c r="AF96" i="1" s="1"/>
  <c r="AE96" i="1"/>
  <c r="AD96" i="1"/>
  <c r="AC96" i="1"/>
  <c r="AB96" i="1"/>
  <c r="AA96" i="1"/>
  <c r="Z96" i="1"/>
  <c r="Y96" i="1"/>
  <c r="R95" i="1"/>
  <c r="V95" i="1" s="1"/>
  <c r="AP95" i="1" s="1"/>
  <c r="AO95" i="1"/>
  <c r="AN95" i="1"/>
  <c r="AM95" i="1"/>
  <c r="AK95" i="1"/>
  <c r="AJ95" i="1"/>
  <c r="AI95" i="1"/>
  <c r="AG95" i="1"/>
  <c r="M95" i="1"/>
  <c r="AF95" i="1"/>
  <c r="AD95" i="1"/>
  <c r="AC95" i="1"/>
  <c r="AB95" i="1"/>
  <c r="AA95" i="1"/>
  <c r="Z95" i="1"/>
  <c r="Y95" i="1"/>
  <c r="R94" i="1"/>
  <c r="V94" i="1" s="1"/>
  <c r="AP94" i="1" s="1"/>
  <c r="AO94" i="1"/>
  <c r="AN94" i="1"/>
  <c r="AM94" i="1"/>
  <c r="AK94" i="1"/>
  <c r="AJ94" i="1"/>
  <c r="AI94" i="1"/>
  <c r="AG94" i="1"/>
  <c r="M94" i="1"/>
  <c r="AF94" i="1"/>
  <c r="AE94" i="1"/>
  <c r="AD94" i="1"/>
  <c r="AC94" i="1"/>
  <c r="AB94" i="1"/>
  <c r="AA94" i="1"/>
  <c r="Z94" i="1"/>
  <c r="Y94" i="1"/>
  <c r="R93" i="1"/>
  <c r="V93" i="1" s="1"/>
  <c r="AP93" i="1" s="1"/>
  <c r="AO93" i="1"/>
  <c r="AN93" i="1"/>
  <c r="AM93" i="1"/>
  <c r="AK93" i="1"/>
  <c r="AJ93" i="1"/>
  <c r="AI93" i="1"/>
  <c r="AG93" i="1"/>
  <c r="M93" i="1"/>
  <c r="AF93" i="1"/>
  <c r="AD93" i="1"/>
  <c r="AC93" i="1"/>
  <c r="AB93" i="1"/>
  <c r="AA93" i="1"/>
  <c r="Z93" i="1"/>
  <c r="Y93" i="1"/>
  <c r="R92" i="1"/>
  <c r="V92" i="1" s="1"/>
  <c r="AP92" i="1" s="1"/>
  <c r="AO92" i="1"/>
  <c r="AN92" i="1"/>
  <c r="AM92" i="1"/>
  <c r="AK92" i="1"/>
  <c r="AJ92" i="1"/>
  <c r="AI92" i="1"/>
  <c r="AG92" i="1"/>
  <c r="M92" i="1"/>
  <c r="AF92" i="1"/>
  <c r="AE92" i="1"/>
  <c r="AD92" i="1"/>
  <c r="AC92" i="1"/>
  <c r="AB92" i="1"/>
  <c r="AA92" i="1"/>
  <c r="Z92" i="1"/>
  <c r="Y92" i="1"/>
  <c r="R91" i="1"/>
  <c r="V91" i="1" s="1"/>
  <c r="AP91" i="1" s="1"/>
  <c r="AO91" i="1"/>
  <c r="AN91" i="1"/>
  <c r="AM91" i="1"/>
  <c r="AK91" i="1"/>
  <c r="AJ91" i="1"/>
  <c r="AI91" i="1"/>
  <c r="AG91" i="1"/>
  <c r="M91" i="1"/>
  <c r="AF91" i="1" s="1"/>
  <c r="AD91" i="1"/>
  <c r="AC91" i="1"/>
  <c r="AB91" i="1"/>
  <c r="AA91" i="1"/>
  <c r="Z91" i="1"/>
  <c r="Y91" i="1"/>
  <c r="R90" i="1"/>
  <c r="V90" i="1" s="1"/>
  <c r="AP90" i="1" s="1"/>
  <c r="AO90" i="1"/>
  <c r="AN90" i="1"/>
  <c r="AM90" i="1"/>
  <c r="AK90" i="1"/>
  <c r="AJ90" i="1"/>
  <c r="AI90" i="1"/>
  <c r="AG90" i="1"/>
  <c r="M90" i="1"/>
  <c r="AF90" i="1" s="1"/>
  <c r="AE90" i="1"/>
  <c r="AD90" i="1"/>
  <c r="AC90" i="1"/>
  <c r="AB90" i="1"/>
  <c r="AA90" i="1"/>
  <c r="Z90" i="1"/>
  <c r="Y90" i="1"/>
  <c r="R89" i="1"/>
  <c r="V89" i="1" s="1"/>
  <c r="AP89" i="1" s="1"/>
  <c r="AO89" i="1"/>
  <c r="AN89" i="1"/>
  <c r="AM89" i="1"/>
  <c r="AK89" i="1"/>
  <c r="AJ89" i="1"/>
  <c r="AI89" i="1"/>
  <c r="AG89" i="1"/>
  <c r="M89" i="1"/>
  <c r="AF89" i="1" s="1"/>
  <c r="AD89" i="1"/>
  <c r="AC89" i="1"/>
  <c r="AB89" i="1"/>
  <c r="AA89" i="1"/>
  <c r="Z89" i="1"/>
  <c r="Y89" i="1"/>
  <c r="R88" i="1"/>
  <c r="V88" i="1" s="1"/>
  <c r="AP88" i="1" s="1"/>
  <c r="AO88" i="1"/>
  <c r="AN88" i="1"/>
  <c r="AM88" i="1"/>
  <c r="AK88" i="1"/>
  <c r="AJ88" i="1"/>
  <c r="AI88" i="1"/>
  <c r="AG88" i="1"/>
  <c r="M88" i="1"/>
  <c r="AF88" i="1" s="1"/>
  <c r="AE88" i="1"/>
  <c r="AD88" i="1"/>
  <c r="AC88" i="1"/>
  <c r="AB88" i="1"/>
  <c r="AA88" i="1"/>
  <c r="Z88" i="1"/>
  <c r="Y88" i="1"/>
  <c r="R87" i="1"/>
  <c r="V87" i="1" s="1"/>
  <c r="AP87" i="1" s="1"/>
  <c r="AO87" i="1"/>
  <c r="AN87" i="1"/>
  <c r="AM87" i="1"/>
  <c r="AK87" i="1"/>
  <c r="AJ87" i="1"/>
  <c r="AI87" i="1"/>
  <c r="AG87" i="1"/>
  <c r="M87" i="1"/>
  <c r="AF87" i="1"/>
  <c r="AD87" i="1"/>
  <c r="AC87" i="1"/>
  <c r="AB87" i="1"/>
  <c r="AA87" i="1"/>
  <c r="Z87" i="1"/>
  <c r="Y87" i="1"/>
  <c r="R86" i="1"/>
  <c r="V86" i="1" s="1"/>
  <c r="AP86" i="1" s="1"/>
  <c r="AO86" i="1"/>
  <c r="AN86" i="1"/>
  <c r="AM86" i="1"/>
  <c r="AK86" i="1"/>
  <c r="AJ86" i="1"/>
  <c r="AI86" i="1"/>
  <c r="AG86" i="1"/>
  <c r="M86" i="1"/>
  <c r="AF86" i="1"/>
  <c r="AE86" i="1"/>
  <c r="AD86" i="1"/>
  <c r="AC86" i="1"/>
  <c r="AB86" i="1"/>
  <c r="AA86" i="1"/>
  <c r="Z86" i="1"/>
  <c r="Y86" i="1"/>
  <c r="R85" i="1"/>
  <c r="V85" i="1" s="1"/>
  <c r="AP85" i="1" s="1"/>
  <c r="AO85" i="1"/>
  <c r="AN85" i="1"/>
  <c r="AM85" i="1"/>
  <c r="AK85" i="1"/>
  <c r="AJ85" i="1"/>
  <c r="AI85" i="1"/>
  <c r="AG85" i="1"/>
  <c r="M85" i="1"/>
  <c r="AF85" i="1"/>
  <c r="AD85" i="1"/>
  <c r="AC85" i="1"/>
  <c r="AB85" i="1"/>
  <c r="AA85" i="1"/>
  <c r="Z85" i="1"/>
  <c r="Y85" i="1"/>
  <c r="R84" i="1"/>
  <c r="V84" i="1" s="1"/>
  <c r="AP84" i="1" s="1"/>
  <c r="AO84" i="1"/>
  <c r="AN84" i="1"/>
  <c r="AM84" i="1"/>
  <c r="AK84" i="1"/>
  <c r="AJ84" i="1"/>
  <c r="AI84" i="1"/>
  <c r="AG84" i="1"/>
  <c r="M84" i="1"/>
  <c r="AF84" i="1"/>
  <c r="AE84" i="1"/>
  <c r="AD84" i="1"/>
  <c r="AC84" i="1"/>
  <c r="AB84" i="1"/>
  <c r="AA84" i="1"/>
  <c r="Z84" i="1"/>
  <c r="Y84" i="1"/>
  <c r="R83" i="1"/>
  <c r="V83" i="1" s="1"/>
  <c r="AP83" i="1" s="1"/>
  <c r="AO83" i="1"/>
  <c r="AN83" i="1"/>
  <c r="AM83" i="1"/>
  <c r="AK83" i="1"/>
  <c r="AJ83" i="1"/>
  <c r="AI83" i="1"/>
  <c r="AG83" i="1"/>
  <c r="M83" i="1"/>
  <c r="AF83" i="1" s="1"/>
  <c r="AD83" i="1"/>
  <c r="AC83" i="1"/>
  <c r="AB83" i="1"/>
  <c r="AA83" i="1"/>
  <c r="Z83" i="1"/>
  <c r="Y83" i="1"/>
  <c r="R82" i="1"/>
  <c r="V82" i="1" s="1"/>
  <c r="AP82" i="1" s="1"/>
  <c r="AO82" i="1"/>
  <c r="AN82" i="1"/>
  <c r="AM82" i="1"/>
  <c r="AK82" i="1"/>
  <c r="AJ82" i="1"/>
  <c r="AI82" i="1"/>
  <c r="AG82" i="1"/>
  <c r="M82" i="1"/>
  <c r="AF82" i="1" s="1"/>
  <c r="AE82" i="1"/>
  <c r="AD82" i="1"/>
  <c r="AC82" i="1"/>
  <c r="AB82" i="1"/>
  <c r="AA82" i="1"/>
  <c r="Z82" i="1"/>
  <c r="Y82" i="1"/>
  <c r="R81" i="1"/>
  <c r="V81" i="1" s="1"/>
  <c r="AP81" i="1" s="1"/>
  <c r="AO81" i="1"/>
  <c r="AN81" i="1"/>
  <c r="AM81" i="1"/>
  <c r="AK81" i="1"/>
  <c r="AJ81" i="1"/>
  <c r="AI81" i="1"/>
  <c r="AG81" i="1"/>
  <c r="M81" i="1"/>
  <c r="AF81" i="1" s="1"/>
  <c r="AD81" i="1"/>
  <c r="AC81" i="1"/>
  <c r="AB81" i="1"/>
  <c r="AA81" i="1"/>
  <c r="Z81" i="1"/>
  <c r="Y81" i="1"/>
  <c r="R80" i="1"/>
  <c r="V80" i="1" s="1"/>
  <c r="AP80" i="1" s="1"/>
  <c r="AO80" i="1"/>
  <c r="AN80" i="1"/>
  <c r="AM80" i="1"/>
  <c r="AK80" i="1"/>
  <c r="AJ80" i="1"/>
  <c r="AI80" i="1"/>
  <c r="AG80" i="1"/>
  <c r="M80" i="1"/>
  <c r="AF80" i="1" s="1"/>
  <c r="AE80" i="1"/>
  <c r="AD80" i="1"/>
  <c r="AC80" i="1"/>
  <c r="AB80" i="1"/>
  <c r="AA80" i="1"/>
  <c r="Z80" i="1"/>
  <c r="Y80" i="1"/>
  <c r="R79" i="1"/>
  <c r="V79" i="1" s="1"/>
  <c r="AP79" i="1" s="1"/>
  <c r="AO79" i="1"/>
  <c r="AN79" i="1"/>
  <c r="AM79" i="1"/>
  <c r="AK79" i="1"/>
  <c r="AJ79" i="1"/>
  <c r="AI79" i="1"/>
  <c r="AG79" i="1"/>
  <c r="M79" i="1"/>
  <c r="AF79" i="1"/>
  <c r="AD79" i="1"/>
  <c r="AC79" i="1"/>
  <c r="AB79" i="1"/>
  <c r="AA79" i="1"/>
  <c r="Z79" i="1"/>
  <c r="Y79" i="1"/>
  <c r="R78" i="1"/>
  <c r="V78" i="1" s="1"/>
  <c r="AP78" i="1" s="1"/>
  <c r="AO78" i="1"/>
  <c r="AN78" i="1"/>
  <c r="AM78" i="1"/>
  <c r="AK78" i="1"/>
  <c r="AJ78" i="1"/>
  <c r="AI78" i="1"/>
  <c r="AG78" i="1"/>
  <c r="M78" i="1"/>
  <c r="AF78" i="1"/>
  <c r="AE78" i="1"/>
  <c r="AD78" i="1"/>
  <c r="AC78" i="1"/>
  <c r="AB78" i="1"/>
  <c r="AA78" i="1"/>
  <c r="Z78" i="1"/>
  <c r="Y78" i="1"/>
  <c r="R77" i="1"/>
  <c r="V77" i="1" s="1"/>
  <c r="AP77" i="1" s="1"/>
  <c r="AO77" i="1"/>
  <c r="AN77" i="1"/>
  <c r="AM77" i="1"/>
  <c r="AK77" i="1"/>
  <c r="AJ77" i="1"/>
  <c r="AI77" i="1"/>
  <c r="AG77" i="1"/>
  <c r="M77" i="1"/>
  <c r="AF77" i="1"/>
  <c r="AD77" i="1"/>
  <c r="AC77" i="1"/>
  <c r="AB77" i="1"/>
  <c r="AA77" i="1"/>
  <c r="Z77" i="1"/>
  <c r="Y77" i="1"/>
  <c r="R76" i="1"/>
  <c r="V76" i="1" s="1"/>
  <c r="AP76" i="1" s="1"/>
  <c r="AO76" i="1"/>
  <c r="AN76" i="1"/>
  <c r="AM76" i="1"/>
  <c r="AK76" i="1"/>
  <c r="AJ76" i="1"/>
  <c r="AI76" i="1"/>
  <c r="AG76" i="1"/>
  <c r="M76" i="1"/>
  <c r="AF76" i="1"/>
  <c r="AE76" i="1"/>
  <c r="AD76" i="1"/>
  <c r="AC76" i="1"/>
  <c r="AB76" i="1"/>
  <c r="AA76" i="1"/>
  <c r="Z76" i="1"/>
  <c r="Y76" i="1"/>
  <c r="R75" i="1"/>
  <c r="V75" i="1" s="1"/>
  <c r="AP75" i="1" s="1"/>
  <c r="AO75" i="1"/>
  <c r="AN75" i="1"/>
  <c r="AM75" i="1"/>
  <c r="AK75" i="1"/>
  <c r="AJ75" i="1"/>
  <c r="AI75" i="1"/>
  <c r="AG75" i="1"/>
  <c r="M75" i="1"/>
  <c r="AF75" i="1" s="1"/>
  <c r="AD75" i="1"/>
  <c r="AC75" i="1"/>
  <c r="AB75" i="1"/>
  <c r="AA75" i="1"/>
  <c r="Z75" i="1"/>
  <c r="Y75" i="1"/>
  <c r="R74" i="1"/>
  <c r="V74" i="1" s="1"/>
  <c r="AP74" i="1" s="1"/>
  <c r="AO74" i="1"/>
  <c r="AN74" i="1"/>
  <c r="AM74" i="1"/>
  <c r="AK74" i="1"/>
  <c r="AJ74" i="1"/>
  <c r="AI74" i="1"/>
  <c r="AG74" i="1"/>
  <c r="M74" i="1"/>
  <c r="AF74" i="1" s="1"/>
  <c r="AE74" i="1"/>
  <c r="AD74" i="1"/>
  <c r="AC74" i="1"/>
  <c r="AB74" i="1"/>
  <c r="AA74" i="1"/>
  <c r="Z74" i="1"/>
  <c r="Y74" i="1"/>
  <c r="R73" i="1"/>
  <c r="V73" i="1" s="1"/>
  <c r="AP73" i="1" s="1"/>
  <c r="AO73" i="1"/>
  <c r="AN73" i="1"/>
  <c r="AM73" i="1"/>
  <c r="AK73" i="1"/>
  <c r="AJ73" i="1"/>
  <c r="AI73" i="1"/>
  <c r="AG73" i="1"/>
  <c r="M73" i="1"/>
  <c r="AF73" i="1" s="1"/>
  <c r="AD73" i="1"/>
  <c r="AC73" i="1"/>
  <c r="AB73" i="1"/>
  <c r="AA73" i="1"/>
  <c r="Z73" i="1"/>
  <c r="Y73" i="1"/>
  <c r="R72" i="1"/>
  <c r="V72" i="1" s="1"/>
  <c r="AP72" i="1" s="1"/>
  <c r="AO72" i="1"/>
  <c r="AN72" i="1"/>
  <c r="AM72" i="1"/>
  <c r="AK72" i="1"/>
  <c r="AJ72" i="1"/>
  <c r="AI72" i="1"/>
  <c r="AG72" i="1"/>
  <c r="M72" i="1"/>
  <c r="AF72" i="1" s="1"/>
  <c r="AE72" i="1"/>
  <c r="AD72" i="1"/>
  <c r="AC72" i="1"/>
  <c r="AB72" i="1"/>
  <c r="AA72" i="1"/>
  <c r="Z72" i="1"/>
  <c r="Y72" i="1"/>
  <c r="R71" i="1"/>
  <c r="V71" i="1" s="1"/>
  <c r="AP71" i="1" s="1"/>
  <c r="AO71" i="1"/>
  <c r="AN71" i="1"/>
  <c r="AM71" i="1"/>
  <c r="AK71" i="1"/>
  <c r="AJ71" i="1"/>
  <c r="AI71" i="1"/>
  <c r="AG71" i="1"/>
  <c r="M71" i="1"/>
  <c r="AF71" i="1"/>
  <c r="AD71" i="1"/>
  <c r="AC71" i="1"/>
  <c r="AB71" i="1"/>
  <c r="AA71" i="1"/>
  <c r="Z71" i="1"/>
  <c r="Y71" i="1"/>
  <c r="R70" i="1"/>
  <c r="V70" i="1" s="1"/>
  <c r="AP70" i="1" s="1"/>
  <c r="AO70" i="1"/>
  <c r="AN70" i="1"/>
  <c r="AM70" i="1"/>
  <c r="AK70" i="1"/>
  <c r="AJ70" i="1"/>
  <c r="AI70" i="1"/>
  <c r="AG70" i="1"/>
  <c r="M70" i="1"/>
  <c r="AF70" i="1"/>
  <c r="AE70" i="1"/>
  <c r="AD70" i="1"/>
  <c r="AC70" i="1"/>
  <c r="AB70" i="1"/>
  <c r="AA70" i="1"/>
  <c r="Z70" i="1"/>
  <c r="Y70" i="1"/>
  <c r="R69" i="1"/>
  <c r="V69" i="1" s="1"/>
  <c r="AP69" i="1" s="1"/>
  <c r="AO69" i="1"/>
  <c r="AN69" i="1"/>
  <c r="AM69" i="1"/>
  <c r="AK69" i="1"/>
  <c r="AJ69" i="1"/>
  <c r="AI69" i="1"/>
  <c r="AG69" i="1"/>
  <c r="M69" i="1"/>
  <c r="AF69" i="1"/>
  <c r="AD69" i="1"/>
  <c r="AC69" i="1"/>
  <c r="AB69" i="1"/>
  <c r="AA69" i="1"/>
  <c r="Z69" i="1"/>
  <c r="Y69" i="1"/>
  <c r="R68" i="1"/>
  <c r="V68" i="1" s="1"/>
  <c r="AP68" i="1" s="1"/>
  <c r="AO68" i="1"/>
  <c r="AN68" i="1"/>
  <c r="AM68" i="1"/>
  <c r="AK68" i="1"/>
  <c r="AJ68" i="1"/>
  <c r="AI68" i="1"/>
  <c r="AG68" i="1"/>
  <c r="M68" i="1"/>
  <c r="AF68" i="1"/>
  <c r="AE68" i="1"/>
  <c r="AD68" i="1"/>
  <c r="AC68" i="1"/>
  <c r="AB68" i="1"/>
  <c r="AA68" i="1"/>
  <c r="Z68" i="1"/>
  <c r="Y68" i="1"/>
  <c r="R67" i="1"/>
  <c r="V67" i="1" s="1"/>
  <c r="AP67" i="1" s="1"/>
  <c r="AO67" i="1"/>
  <c r="AN67" i="1"/>
  <c r="AM67" i="1"/>
  <c r="AK67" i="1"/>
  <c r="AJ67" i="1"/>
  <c r="AI67" i="1"/>
  <c r="AG67" i="1"/>
  <c r="M67" i="1"/>
  <c r="AF67" i="1" s="1"/>
  <c r="AD67" i="1"/>
  <c r="AC67" i="1"/>
  <c r="AB67" i="1"/>
  <c r="AA67" i="1"/>
  <c r="Z67" i="1"/>
  <c r="Y67" i="1"/>
  <c r="R66" i="1"/>
  <c r="V66" i="1" s="1"/>
  <c r="AP66" i="1" s="1"/>
  <c r="AO66" i="1"/>
  <c r="AN66" i="1"/>
  <c r="AM66" i="1"/>
  <c r="AK66" i="1"/>
  <c r="AJ66" i="1"/>
  <c r="AI66" i="1"/>
  <c r="AG66" i="1"/>
  <c r="M66" i="1"/>
  <c r="AF66" i="1" s="1"/>
  <c r="AE66" i="1"/>
  <c r="AD66" i="1"/>
  <c r="AC66" i="1"/>
  <c r="AB66" i="1"/>
  <c r="AA66" i="1"/>
  <c r="Z66" i="1"/>
  <c r="Y66" i="1"/>
  <c r="R65" i="1"/>
  <c r="V65" i="1" s="1"/>
  <c r="AP65" i="1" s="1"/>
  <c r="AO65" i="1"/>
  <c r="AN65" i="1"/>
  <c r="AM65" i="1"/>
  <c r="AK65" i="1"/>
  <c r="AJ65" i="1"/>
  <c r="AI65" i="1"/>
  <c r="AG65" i="1"/>
  <c r="M65" i="1"/>
  <c r="AF65" i="1" s="1"/>
  <c r="AD65" i="1"/>
  <c r="AC65" i="1"/>
  <c r="AB65" i="1"/>
  <c r="AA65" i="1"/>
  <c r="Z65" i="1"/>
  <c r="Y65" i="1"/>
  <c r="R64" i="1"/>
  <c r="V64" i="1" s="1"/>
  <c r="AP64" i="1" s="1"/>
  <c r="AO64" i="1"/>
  <c r="AN64" i="1"/>
  <c r="AM64" i="1"/>
  <c r="AK64" i="1"/>
  <c r="AJ64" i="1"/>
  <c r="AI64" i="1"/>
  <c r="AG64" i="1"/>
  <c r="M64" i="1"/>
  <c r="AF64" i="1" s="1"/>
  <c r="AE64" i="1"/>
  <c r="AD64" i="1"/>
  <c r="AC64" i="1"/>
  <c r="AB64" i="1"/>
  <c r="AA64" i="1"/>
  <c r="Z64" i="1"/>
  <c r="Y64" i="1"/>
  <c r="R63" i="1"/>
  <c r="V63" i="1" s="1"/>
  <c r="AP63" i="1" s="1"/>
  <c r="AO63" i="1"/>
  <c r="AN63" i="1"/>
  <c r="AM63" i="1"/>
  <c r="AK63" i="1"/>
  <c r="AJ63" i="1"/>
  <c r="AI63" i="1"/>
  <c r="AG63" i="1"/>
  <c r="M63" i="1"/>
  <c r="AF63" i="1"/>
  <c r="AD63" i="1"/>
  <c r="AC63" i="1"/>
  <c r="AB63" i="1"/>
  <c r="AA63" i="1"/>
  <c r="Z63" i="1"/>
  <c r="Y63" i="1"/>
  <c r="R62" i="1"/>
  <c r="V62" i="1" s="1"/>
  <c r="AP62" i="1" s="1"/>
  <c r="AO62" i="1"/>
  <c r="AN62" i="1"/>
  <c r="AM62" i="1"/>
  <c r="AK62" i="1"/>
  <c r="AJ62" i="1"/>
  <c r="AI62" i="1"/>
  <c r="AG62" i="1"/>
  <c r="M62" i="1"/>
  <c r="AF62" i="1"/>
  <c r="AE62" i="1"/>
  <c r="AD62" i="1"/>
  <c r="AC62" i="1"/>
  <c r="AB62" i="1"/>
  <c r="AA62" i="1"/>
  <c r="Z62" i="1"/>
  <c r="Y62" i="1"/>
  <c r="R61" i="1"/>
  <c r="V61" i="1" s="1"/>
  <c r="AP61" i="1" s="1"/>
  <c r="AO61" i="1"/>
  <c r="AN61" i="1"/>
  <c r="AM61" i="1"/>
  <c r="AK61" i="1"/>
  <c r="AJ61" i="1"/>
  <c r="AI61" i="1"/>
  <c r="AG61" i="1"/>
  <c r="M61" i="1"/>
  <c r="AF61" i="1"/>
  <c r="AD61" i="1"/>
  <c r="AC61" i="1"/>
  <c r="AB61" i="1"/>
  <c r="AA61" i="1"/>
  <c r="Z61" i="1"/>
  <c r="Y61" i="1"/>
  <c r="R60" i="1"/>
  <c r="V60" i="1" s="1"/>
  <c r="AP60" i="1" s="1"/>
  <c r="AO60" i="1"/>
  <c r="AN60" i="1"/>
  <c r="AM60" i="1"/>
  <c r="AK60" i="1"/>
  <c r="AJ60" i="1"/>
  <c r="AI60" i="1"/>
  <c r="AG60" i="1"/>
  <c r="M60" i="1"/>
  <c r="AF60" i="1"/>
  <c r="AE60" i="1"/>
  <c r="AD60" i="1"/>
  <c r="AC60" i="1"/>
  <c r="AB60" i="1"/>
  <c r="AA60" i="1"/>
  <c r="Z60" i="1"/>
  <c r="Y60" i="1"/>
  <c r="R59" i="1"/>
  <c r="V59" i="1" s="1"/>
  <c r="AP59" i="1" s="1"/>
  <c r="AO59" i="1"/>
  <c r="AN59" i="1"/>
  <c r="AM59" i="1"/>
  <c r="AK59" i="1"/>
  <c r="AJ59" i="1"/>
  <c r="AI59" i="1"/>
  <c r="AG59" i="1"/>
  <c r="M59" i="1"/>
  <c r="AF59" i="1" s="1"/>
  <c r="AD59" i="1"/>
  <c r="AC59" i="1"/>
  <c r="AB59" i="1"/>
  <c r="AA59" i="1"/>
  <c r="Z59" i="1"/>
  <c r="Y59" i="1"/>
  <c r="R58" i="1"/>
  <c r="V58" i="1" s="1"/>
  <c r="AP58" i="1" s="1"/>
  <c r="AO58" i="1"/>
  <c r="AN58" i="1"/>
  <c r="AM58" i="1"/>
  <c r="AK58" i="1"/>
  <c r="AJ58" i="1"/>
  <c r="AI58" i="1"/>
  <c r="AG58" i="1"/>
  <c r="M58" i="1"/>
  <c r="AF58" i="1" s="1"/>
  <c r="AE58" i="1"/>
  <c r="AD58" i="1"/>
  <c r="AC58" i="1"/>
  <c r="AB58" i="1"/>
  <c r="AA58" i="1"/>
  <c r="Z58" i="1"/>
  <c r="Y58" i="1"/>
  <c r="R57" i="1"/>
  <c r="V57" i="1" s="1"/>
  <c r="AP57" i="1" s="1"/>
  <c r="AO57" i="1"/>
  <c r="AN57" i="1"/>
  <c r="AM57" i="1"/>
  <c r="AK57" i="1"/>
  <c r="AJ57" i="1"/>
  <c r="AI57" i="1"/>
  <c r="AG57" i="1"/>
  <c r="M57" i="1"/>
  <c r="AF57" i="1" s="1"/>
  <c r="AD57" i="1"/>
  <c r="AC57" i="1"/>
  <c r="AB57" i="1"/>
  <c r="AA57" i="1"/>
  <c r="Z57" i="1"/>
  <c r="Y57" i="1"/>
  <c r="R56" i="1"/>
  <c r="V56" i="1" s="1"/>
  <c r="AP56" i="1" s="1"/>
  <c r="AO56" i="1"/>
  <c r="AN56" i="1"/>
  <c r="AM56" i="1"/>
  <c r="AK56" i="1"/>
  <c r="AJ56" i="1"/>
  <c r="AI56" i="1"/>
  <c r="AG56" i="1"/>
  <c r="M56" i="1"/>
  <c r="AF56" i="1" s="1"/>
  <c r="AE56" i="1"/>
  <c r="AD56" i="1"/>
  <c r="AC56" i="1"/>
  <c r="AB56" i="1"/>
  <c r="AA56" i="1"/>
  <c r="Z56" i="1"/>
  <c r="Y56" i="1"/>
  <c r="R55" i="1"/>
  <c r="V55" i="1" s="1"/>
  <c r="AP55" i="1" s="1"/>
  <c r="AO55" i="1"/>
  <c r="AN55" i="1"/>
  <c r="AM55" i="1"/>
  <c r="AK55" i="1"/>
  <c r="AJ55" i="1"/>
  <c r="AI55" i="1"/>
  <c r="AG55" i="1"/>
  <c r="M55" i="1"/>
  <c r="AF55" i="1"/>
  <c r="AD55" i="1"/>
  <c r="AC55" i="1"/>
  <c r="AB55" i="1"/>
  <c r="AA55" i="1"/>
  <c r="Z55" i="1"/>
  <c r="Y55" i="1"/>
  <c r="R54" i="1"/>
  <c r="V54" i="1" s="1"/>
  <c r="AP54" i="1" s="1"/>
  <c r="AO54" i="1"/>
  <c r="AN54" i="1"/>
  <c r="AM54" i="1"/>
  <c r="AK54" i="1"/>
  <c r="AJ54" i="1"/>
  <c r="AI54" i="1"/>
  <c r="AG54" i="1"/>
  <c r="M54" i="1"/>
  <c r="AF54" i="1"/>
  <c r="AE54" i="1"/>
  <c r="AD54" i="1"/>
  <c r="AC54" i="1"/>
  <c r="AB54" i="1"/>
  <c r="AA54" i="1"/>
  <c r="Z54" i="1"/>
  <c r="Y54" i="1"/>
  <c r="R53" i="1"/>
  <c r="V53" i="1" s="1"/>
  <c r="AP53" i="1" s="1"/>
  <c r="AO53" i="1"/>
  <c r="AN53" i="1"/>
  <c r="AM53" i="1"/>
  <c r="AK53" i="1"/>
  <c r="AJ53" i="1"/>
  <c r="AI53" i="1"/>
  <c r="AG53" i="1"/>
  <c r="M53" i="1"/>
  <c r="AF53" i="1"/>
  <c r="AD53" i="1"/>
  <c r="AC53" i="1"/>
  <c r="AB53" i="1"/>
  <c r="AA53" i="1"/>
  <c r="Z53" i="1"/>
  <c r="Y53" i="1"/>
  <c r="R52" i="1"/>
  <c r="V52" i="1" s="1"/>
  <c r="AP52" i="1" s="1"/>
  <c r="AO52" i="1"/>
  <c r="AN52" i="1"/>
  <c r="AM52" i="1"/>
  <c r="AK52" i="1"/>
  <c r="AJ52" i="1"/>
  <c r="AI52" i="1"/>
  <c r="AG52" i="1"/>
  <c r="M52" i="1"/>
  <c r="AF52" i="1"/>
  <c r="AE52" i="1"/>
  <c r="AD52" i="1"/>
  <c r="AC52" i="1"/>
  <c r="AB52" i="1"/>
  <c r="AA52" i="1"/>
  <c r="Z52" i="1"/>
  <c r="Y52" i="1"/>
  <c r="R51" i="1"/>
  <c r="V51" i="1" s="1"/>
  <c r="AP51" i="1" s="1"/>
  <c r="AO51" i="1"/>
  <c r="AN51" i="1"/>
  <c r="AM51" i="1"/>
  <c r="AK51" i="1"/>
  <c r="AJ51" i="1"/>
  <c r="AI51" i="1"/>
  <c r="AG51" i="1"/>
  <c r="M51" i="1"/>
  <c r="AF51" i="1" s="1"/>
  <c r="AD51" i="1"/>
  <c r="AC51" i="1"/>
  <c r="AB51" i="1"/>
  <c r="AA51" i="1"/>
  <c r="Z51" i="1"/>
  <c r="Y51" i="1"/>
  <c r="R50" i="1"/>
  <c r="V50" i="1" s="1"/>
  <c r="AP50" i="1" s="1"/>
  <c r="AO50" i="1"/>
  <c r="AN50" i="1"/>
  <c r="AM50" i="1"/>
  <c r="AK50" i="1"/>
  <c r="AJ50" i="1"/>
  <c r="AI50" i="1"/>
  <c r="AG50" i="1"/>
  <c r="M50" i="1"/>
  <c r="AF50" i="1" s="1"/>
  <c r="AE50" i="1"/>
  <c r="AD50" i="1"/>
  <c r="AC50" i="1"/>
  <c r="AB50" i="1"/>
  <c r="AA50" i="1"/>
  <c r="Z50" i="1"/>
  <c r="Y50" i="1"/>
  <c r="R49" i="1"/>
  <c r="V49" i="1" s="1"/>
  <c r="AP49" i="1" s="1"/>
  <c r="AO49" i="1"/>
  <c r="AN49" i="1"/>
  <c r="AM49" i="1"/>
  <c r="AK49" i="1"/>
  <c r="AJ49" i="1"/>
  <c r="AI49" i="1"/>
  <c r="AG49" i="1"/>
  <c r="M49" i="1"/>
  <c r="AF49" i="1" s="1"/>
  <c r="AD49" i="1"/>
  <c r="AC49" i="1"/>
  <c r="AB49" i="1"/>
  <c r="AA49" i="1"/>
  <c r="Z49" i="1"/>
  <c r="Y49" i="1"/>
  <c r="R48" i="1"/>
  <c r="V48" i="1" s="1"/>
  <c r="AP48" i="1" s="1"/>
  <c r="AO48" i="1"/>
  <c r="AN48" i="1"/>
  <c r="AM48" i="1"/>
  <c r="AK48" i="1"/>
  <c r="AJ48" i="1"/>
  <c r="AI48" i="1"/>
  <c r="AG48" i="1"/>
  <c r="M48" i="1"/>
  <c r="AF48" i="1" s="1"/>
  <c r="AE48" i="1"/>
  <c r="AD48" i="1"/>
  <c r="AC48" i="1"/>
  <c r="AB48" i="1"/>
  <c r="AA48" i="1"/>
  <c r="Z48" i="1"/>
  <c r="Y48" i="1"/>
  <c r="R47" i="1"/>
  <c r="V47" i="1" s="1"/>
  <c r="AP47" i="1" s="1"/>
  <c r="AO47" i="1"/>
  <c r="AN47" i="1"/>
  <c r="AM47" i="1"/>
  <c r="AK47" i="1"/>
  <c r="AJ47" i="1"/>
  <c r="AI47" i="1"/>
  <c r="AG47" i="1"/>
  <c r="M47" i="1"/>
  <c r="AF47" i="1"/>
  <c r="AD47" i="1"/>
  <c r="AC47" i="1"/>
  <c r="AB47" i="1"/>
  <c r="AA47" i="1"/>
  <c r="Z47" i="1"/>
  <c r="Y47" i="1"/>
  <c r="R46" i="1"/>
  <c r="V46" i="1" s="1"/>
  <c r="AP46" i="1" s="1"/>
  <c r="AO46" i="1"/>
  <c r="AN46" i="1"/>
  <c r="AM46" i="1"/>
  <c r="AK46" i="1"/>
  <c r="AJ46" i="1"/>
  <c r="AI46" i="1"/>
  <c r="AG46" i="1"/>
  <c r="M46" i="1"/>
  <c r="AF46" i="1"/>
  <c r="AE46" i="1"/>
  <c r="AD46" i="1"/>
  <c r="AC46" i="1"/>
  <c r="AB46" i="1"/>
  <c r="AA46" i="1"/>
  <c r="Z46" i="1"/>
  <c r="Y46" i="1"/>
  <c r="R45" i="1"/>
  <c r="V45" i="1" s="1"/>
  <c r="AP45" i="1" s="1"/>
  <c r="AO45" i="1"/>
  <c r="AN45" i="1"/>
  <c r="AM45" i="1"/>
  <c r="AK45" i="1"/>
  <c r="AJ45" i="1"/>
  <c r="AI45" i="1"/>
  <c r="AG45" i="1"/>
  <c r="M45" i="1"/>
  <c r="AF45" i="1"/>
  <c r="AD45" i="1"/>
  <c r="AC45" i="1"/>
  <c r="AB45" i="1"/>
  <c r="AA45" i="1"/>
  <c r="Z45" i="1"/>
  <c r="Y45" i="1"/>
  <c r="R44" i="1"/>
  <c r="V44" i="1" s="1"/>
  <c r="AP44" i="1" s="1"/>
  <c r="AO44" i="1"/>
  <c r="AN44" i="1"/>
  <c r="AM44" i="1"/>
  <c r="AK44" i="1"/>
  <c r="AJ44" i="1"/>
  <c r="AI44" i="1"/>
  <c r="AG44" i="1"/>
  <c r="M44" i="1"/>
  <c r="AF44" i="1"/>
  <c r="AE44" i="1"/>
  <c r="AD44" i="1"/>
  <c r="AC44" i="1"/>
  <c r="AB44" i="1"/>
  <c r="AA44" i="1"/>
  <c r="Z44" i="1"/>
  <c r="Y44" i="1"/>
  <c r="R43" i="1"/>
  <c r="V43" i="1" s="1"/>
  <c r="AP43" i="1" s="1"/>
  <c r="AO43" i="1"/>
  <c r="AN43" i="1"/>
  <c r="AM43" i="1"/>
  <c r="AK43" i="1"/>
  <c r="AJ43" i="1"/>
  <c r="AI43" i="1"/>
  <c r="AG43" i="1"/>
  <c r="M43" i="1"/>
  <c r="AF43" i="1" s="1"/>
  <c r="AD43" i="1"/>
  <c r="AC43" i="1"/>
  <c r="AB43" i="1"/>
  <c r="AA43" i="1"/>
  <c r="Z43" i="1"/>
  <c r="Y43" i="1"/>
  <c r="R42" i="1"/>
  <c r="V42" i="1" s="1"/>
  <c r="AP42" i="1" s="1"/>
  <c r="AO42" i="1"/>
  <c r="AN42" i="1"/>
  <c r="AM42" i="1"/>
  <c r="AK42" i="1"/>
  <c r="AJ42" i="1"/>
  <c r="AI42" i="1"/>
  <c r="AG42" i="1"/>
  <c r="M42" i="1"/>
  <c r="AF42" i="1" s="1"/>
  <c r="AE42" i="1"/>
  <c r="AD42" i="1"/>
  <c r="AC42" i="1"/>
  <c r="AB42" i="1"/>
  <c r="AA42" i="1"/>
  <c r="Z42" i="1"/>
  <c r="Y42" i="1"/>
  <c r="R39" i="1"/>
  <c r="V39" i="1" s="1"/>
  <c r="AP39" i="1" s="1"/>
  <c r="AO39" i="1"/>
  <c r="AN39" i="1"/>
  <c r="AM39" i="1"/>
  <c r="AK39" i="1"/>
  <c r="AJ39" i="1"/>
  <c r="AI39" i="1"/>
  <c r="AG39" i="1"/>
  <c r="M39" i="1"/>
  <c r="AF39" i="1"/>
  <c r="AD39" i="1"/>
  <c r="AC39" i="1"/>
  <c r="AB39" i="1"/>
  <c r="AA39" i="1"/>
  <c r="Z39" i="1"/>
  <c r="Y39" i="1"/>
  <c r="R38" i="1"/>
  <c r="V38" i="1" s="1"/>
  <c r="AP38" i="1" s="1"/>
  <c r="AO38" i="1"/>
  <c r="AN38" i="1"/>
  <c r="AM38" i="1"/>
  <c r="AK38" i="1"/>
  <c r="AJ38" i="1"/>
  <c r="AI38" i="1"/>
  <c r="AG38" i="1"/>
  <c r="M38" i="1"/>
  <c r="AF38" i="1" s="1"/>
  <c r="AE38" i="1"/>
  <c r="AD38" i="1"/>
  <c r="AC38" i="1"/>
  <c r="AB38" i="1"/>
  <c r="AA38" i="1"/>
  <c r="Z38" i="1"/>
  <c r="Y38" i="1"/>
  <c r="R37" i="1"/>
  <c r="V37" i="1" s="1"/>
  <c r="AP37" i="1" s="1"/>
  <c r="AO37" i="1"/>
  <c r="AN37" i="1"/>
  <c r="AM37" i="1"/>
  <c r="AK37" i="1"/>
  <c r="AJ37" i="1"/>
  <c r="AI37" i="1"/>
  <c r="AG37" i="1"/>
  <c r="M37" i="1"/>
  <c r="AF37" i="1"/>
  <c r="AD37" i="1"/>
  <c r="AC37" i="1"/>
  <c r="AB37" i="1"/>
  <c r="AA37" i="1"/>
  <c r="Z37" i="1"/>
  <c r="Y37" i="1"/>
  <c r="R36" i="1"/>
  <c r="V36" i="1" s="1"/>
  <c r="AP36" i="1" s="1"/>
  <c r="AO36" i="1"/>
  <c r="AN36" i="1"/>
  <c r="AM36" i="1"/>
  <c r="AK36" i="1"/>
  <c r="AJ36" i="1"/>
  <c r="AI36" i="1"/>
  <c r="AG36" i="1"/>
  <c r="M36" i="1"/>
  <c r="AF36" i="1"/>
  <c r="AE36" i="1"/>
  <c r="AD36" i="1"/>
  <c r="AC36" i="1"/>
  <c r="AB36" i="1"/>
  <c r="AA36" i="1"/>
  <c r="Z36" i="1"/>
  <c r="Y36" i="1"/>
  <c r="R35" i="1"/>
  <c r="V35" i="1" s="1"/>
  <c r="AP35" i="1" s="1"/>
  <c r="AO35" i="1"/>
  <c r="AN35" i="1"/>
  <c r="AM35" i="1"/>
  <c r="AK35" i="1"/>
  <c r="AJ35" i="1"/>
  <c r="AI35" i="1"/>
  <c r="AG35" i="1"/>
  <c r="M35" i="1"/>
  <c r="AF35" i="1"/>
  <c r="AD35" i="1"/>
  <c r="AC35" i="1"/>
  <c r="AB35" i="1"/>
  <c r="AA35" i="1"/>
  <c r="Z35" i="1"/>
  <c r="Y35" i="1"/>
  <c r="R34" i="1"/>
  <c r="V34" i="1" s="1"/>
  <c r="AP34" i="1" s="1"/>
  <c r="AO34" i="1"/>
  <c r="AN34" i="1"/>
  <c r="AM34" i="1"/>
  <c r="AK34" i="1"/>
  <c r="AJ34" i="1"/>
  <c r="AI34" i="1"/>
  <c r="AG34" i="1"/>
  <c r="M34" i="1"/>
  <c r="AF34" i="1"/>
  <c r="AE34" i="1"/>
  <c r="AD34" i="1"/>
  <c r="AC34" i="1"/>
  <c r="AB34" i="1"/>
  <c r="AA34" i="1"/>
  <c r="Z34" i="1"/>
  <c r="Y34" i="1"/>
  <c r="R33" i="1"/>
  <c r="V33" i="1" s="1"/>
  <c r="AP33" i="1" s="1"/>
  <c r="AO33" i="1"/>
  <c r="AN33" i="1"/>
  <c r="AM33" i="1"/>
  <c r="AK33" i="1"/>
  <c r="AJ33" i="1"/>
  <c r="AI33" i="1"/>
  <c r="AG33" i="1"/>
  <c r="M33" i="1"/>
  <c r="AF33" i="1" s="1"/>
  <c r="AD33" i="1"/>
  <c r="AC33" i="1"/>
  <c r="AB33" i="1"/>
  <c r="AA33" i="1"/>
  <c r="Z33" i="1"/>
  <c r="Y33" i="1"/>
  <c r="R32" i="1"/>
  <c r="V32" i="1" s="1"/>
  <c r="AP32" i="1" s="1"/>
  <c r="AO32" i="1"/>
  <c r="AN32" i="1"/>
  <c r="AM32" i="1"/>
  <c r="AK32" i="1"/>
  <c r="AJ32" i="1"/>
  <c r="AI32" i="1"/>
  <c r="AG32" i="1"/>
  <c r="M32" i="1"/>
  <c r="AF32" i="1" s="1"/>
  <c r="AE32" i="1"/>
  <c r="AD32" i="1"/>
  <c r="AC32" i="1"/>
  <c r="AB32" i="1"/>
  <c r="AA32" i="1"/>
  <c r="Z32" i="1"/>
  <c r="Y32" i="1"/>
  <c r="R29" i="1"/>
  <c r="V29" i="1" s="1"/>
  <c r="AP29" i="1" s="1"/>
  <c r="AO29" i="1"/>
  <c r="AN29" i="1"/>
  <c r="AM29" i="1"/>
  <c r="AK29" i="1"/>
  <c r="AJ29" i="1"/>
  <c r="AI29" i="1"/>
  <c r="AG29" i="1"/>
  <c r="M29" i="1"/>
  <c r="AF29" i="1" s="1"/>
  <c r="AD29" i="1"/>
  <c r="AC29" i="1"/>
  <c r="AB29" i="1"/>
  <c r="AA29" i="1"/>
  <c r="Z29" i="1"/>
  <c r="Y29" i="1"/>
  <c r="R28" i="1"/>
  <c r="V28" i="1" s="1"/>
  <c r="AP28" i="1" s="1"/>
  <c r="AO28" i="1"/>
  <c r="AN28" i="1"/>
  <c r="AM28" i="1"/>
  <c r="AK28" i="1"/>
  <c r="AJ28" i="1"/>
  <c r="AI28" i="1"/>
  <c r="AG28" i="1"/>
  <c r="M28" i="1"/>
  <c r="AF28" i="1" s="1"/>
  <c r="AE28" i="1"/>
  <c r="AD28" i="1"/>
  <c r="AC28" i="1"/>
  <c r="AB28" i="1"/>
  <c r="AA28" i="1"/>
  <c r="Z28" i="1"/>
  <c r="Y28" i="1"/>
  <c r="R27" i="1"/>
  <c r="V27" i="1" s="1"/>
  <c r="AP27" i="1" s="1"/>
  <c r="AO27" i="1"/>
  <c r="AN27" i="1"/>
  <c r="AM27" i="1"/>
  <c r="AK27" i="1"/>
  <c r="AJ27" i="1"/>
  <c r="AI27" i="1"/>
  <c r="AG27" i="1"/>
  <c r="M27" i="1"/>
  <c r="AF27" i="1"/>
  <c r="AD27" i="1"/>
  <c r="AC27" i="1"/>
  <c r="AB27" i="1"/>
  <c r="AA27" i="1"/>
  <c r="Z27" i="1"/>
  <c r="Y27" i="1"/>
  <c r="R26" i="1"/>
  <c r="V26" i="1" s="1"/>
  <c r="AP26" i="1" s="1"/>
  <c r="AO26" i="1"/>
  <c r="AN26" i="1"/>
  <c r="AM26" i="1"/>
  <c r="AK26" i="1"/>
  <c r="AJ26" i="1"/>
  <c r="AI26" i="1"/>
  <c r="AG26" i="1"/>
  <c r="M26" i="1"/>
  <c r="AF26" i="1"/>
  <c r="AE26" i="1"/>
  <c r="AD26" i="1"/>
  <c r="AC26" i="1"/>
  <c r="AB26" i="1"/>
  <c r="AA26" i="1"/>
  <c r="Z26" i="1"/>
  <c r="Y26" i="1"/>
  <c r="R23" i="1"/>
  <c r="V23" i="1" s="1"/>
  <c r="AP23" i="1" s="1"/>
  <c r="AO23" i="1"/>
  <c r="AN23" i="1"/>
  <c r="AM23" i="1"/>
  <c r="AK23" i="1"/>
  <c r="AJ23" i="1"/>
  <c r="AI23" i="1"/>
  <c r="AG23" i="1"/>
  <c r="AF23" i="1"/>
  <c r="AE23" i="1"/>
  <c r="AD23" i="1"/>
  <c r="AC23" i="1"/>
  <c r="AB23" i="1"/>
  <c r="AA23" i="1"/>
  <c r="Z23" i="1"/>
  <c r="Y23" i="1"/>
  <c r="R22" i="1"/>
  <c r="V22" i="1"/>
  <c r="AP22" i="1" s="1"/>
  <c r="AO22" i="1"/>
  <c r="AN22" i="1"/>
  <c r="AM22" i="1"/>
  <c r="AK22" i="1"/>
  <c r="AJ22" i="1"/>
  <c r="AH22" i="1"/>
  <c r="AG22" i="1"/>
  <c r="AF22" i="1"/>
  <c r="AD22" i="1"/>
  <c r="AC22" i="1"/>
  <c r="AA22" i="1"/>
  <c r="Z22" i="1"/>
  <c r="Y22" i="1"/>
  <c r="R21" i="1"/>
  <c r="V21" i="1" s="1"/>
  <c r="AP21" i="1" s="1"/>
  <c r="AO21" i="1"/>
  <c r="AN21" i="1"/>
  <c r="AM21" i="1"/>
  <c r="AK21" i="1"/>
  <c r="AJ21" i="1"/>
  <c r="AI21" i="1"/>
  <c r="AG21" i="1"/>
  <c r="AF21" i="1"/>
  <c r="AE21" i="1"/>
  <c r="AD21" i="1"/>
  <c r="AC21" i="1"/>
  <c r="AB21" i="1"/>
  <c r="AA21" i="1"/>
  <c r="Z21" i="1"/>
  <c r="Y21" i="1"/>
  <c r="R20" i="1"/>
  <c r="V20" i="1" s="1"/>
  <c r="AP20" i="1" s="1"/>
  <c r="AO20" i="1"/>
  <c r="AN20" i="1"/>
  <c r="AM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R19" i="1"/>
  <c r="V19" i="1" s="1"/>
  <c r="AP19" i="1" s="1"/>
  <c r="AO19" i="1"/>
  <c r="AN19" i="1"/>
  <c r="AM19" i="1"/>
  <c r="AK19" i="1"/>
  <c r="AJ19" i="1"/>
  <c r="AI19" i="1"/>
  <c r="AG19" i="1"/>
  <c r="AF19" i="1"/>
  <c r="AE19" i="1"/>
  <c r="AD19" i="1"/>
  <c r="AC19" i="1"/>
  <c r="AB19" i="1"/>
  <c r="AA19" i="1"/>
  <c r="Z19" i="1"/>
  <c r="Y19" i="1"/>
  <c r="R18" i="1"/>
  <c r="AH18" i="1" s="1"/>
  <c r="V18" i="1"/>
  <c r="AP18" i="1" s="1"/>
  <c r="AO18" i="1"/>
  <c r="AN18" i="1"/>
  <c r="AM18" i="1"/>
  <c r="AK18" i="1"/>
  <c r="AJ18" i="1"/>
  <c r="AG18" i="1"/>
  <c r="AF18" i="1"/>
  <c r="AD18" i="1"/>
  <c r="AC18" i="1"/>
  <c r="AA18" i="1"/>
  <c r="Z18" i="1"/>
  <c r="Y18" i="1"/>
  <c r="R17" i="1"/>
  <c r="V17" i="1" s="1"/>
  <c r="AP17" i="1" s="1"/>
  <c r="AO17" i="1"/>
  <c r="AN17" i="1"/>
  <c r="AM17" i="1"/>
  <c r="AK17" i="1"/>
  <c r="AJ17" i="1"/>
  <c r="AI17" i="1"/>
  <c r="AG17" i="1"/>
  <c r="AF17" i="1"/>
  <c r="AE17" i="1"/>
  <c r="AD17" i="1"/>
  <c r="AC17" i="1"/>
  <c r="AB17" i="1"/>
  <c r="AA17" i="1"/>
  <c r="Z17" i="1"/>
  <c r="Y17" i="1"/>
  <c r="R16" i="1"/>
  <c r="V16" i="1" s="1"/>
  <c r="AP16" i="1" s="1"/>
  <c r="AO16" i="1"/>
  <c r="AN16" i="1"/>
  <c r="AM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R15" i="1"/>
  <c r="V15" i="1" s="1"/>
  <c r="AP15" i="1" s="1"/>
  <c r="AO15" i="1"/>
  <c r="AN15" i="1"/>
  <c r="AM15" i="1"/>
  <c r="AK15" i="1"/>
  <c r="AJ15" i="1"/>
  <c r="AI15" i="1"/>
  <c r="AG15" i="1"/>
  <c r="AF15" i="1"/>
  <c r="AE15" i="1"/>
  <c r="AD15" i="1"/>
  <c r="AC15" i="1"/>
  <c r="AB15" i="1"/>
  <c r="AA15" i="1"/>
  <c r="Z15" i="1"/>
  <c r="Y15" i="1"/>
  <c r="R14" i="1"/>
  <c r="V14" i="1"/>
  <c r="AP14" i="1" s="1"/>
  <c r="AO14" i="1"/>
  <c r="AN14" i="1"/>
  <c r="AM14" i="1"/>
  <c r="AK14" i="1"/>
  <c r="AJ14" i="1"/>
  <c r="AH14" i="1"/>
  <c r="AG14" i="1"/>
  <c r="AF14" i="1"/>
  <c r="AD14" i="1"/>
  <c r="AC14" i="1"/>
  <c r="AA14" i="1"/>
  <c r="Z14" i="1"/>
  <c r="Y14" i="1"/>
  <c r="R11" i="1"/>
  <c r="V11" i="1" s="1"/>
  <c r="B10" i="1"/>
  <c r="B11" i="1" s="1"/>
  <c r="AK11" i="1"/>
  <c r="AJ11" i="1"/>
  <c r="AI11" i="1"/>
  <c r="M11" i="1"/>
  <c r="AE11" i="1"/>
  <c r="AD11" i="1"/>
  <c r="AA11" i="1"/>
  <c r="X11" i="1"/>
  <c r="W11" i="1"/>
  <c r="C10" i="1"/>
  <c r="C11" i="1" s="1"/>
  <c r="AK10" i="1"/>
  <c r="AJ10" i="1"/>
  <c r="AC10" i="1"/>
  <c r="AA10" i="1"/>
  <c r="Y10" i="1"/>
  <c r="R7" i="1"/>
  <c r="V7" i="1"/>
  <c r="AP7" i="1" s="1"/>
  <c r="AO7" i="1"/>
  <c r="AN7" i="1"/>
  <c r="AM7" i="1"/>
  <c r="AK7" i="1"/>
  <c r="AJ7" i="1"/>
  <c r="AH7" i="1"/>
  <c r="AG7" i="1"/>
  <c r="M7" i="1"/>
  <c r="AF7" i="1" s="1"/>
  <c r="AD7" i="1"/>
  <c r="AC7" i="1"/>
  <c r="AA7" i="1"/>
  <c r="Z7" i="1"/>
  <c r="Y7" i="1"/>
  <c r="AL230" i="1" l="1"/>
  <c r="AI230" i="1"/>
  <c r="AL222" i="1"/>
  <c r="AD222" i="1"/>
  <c r="AL214" i="1"/>
  <c r="AD214" i="1"/>
  <c r="AE14" i="1"/>
  <c r="AI14" i="1"/>
  <c r="AE18" i="1"/>
  <c r="AI18" i="1"/>
  <c r="AE22" i="1"/>
  <c r="AI22" i="1"/>
  <c r="AB126" i="1"/>
  <c r="AB130" i="1"/>
  <c r="AB134" i="1"/>
  <c r="AB138" i="1"/>
  <c r="AB142" i="1"/>
  <c r="AB146" i="1"/>
  <c r="AB150" i="1"/>
  <c r="AB154" i="1"/>
  <c r="AB158" i="1"/>
  <c r="AB162" i="1"/>
  <c r="AB166" i="1"/>
  <c r="AB170" i="1"/>
  <c r="AB174" i="1"/>
  <c r="AB178" i="1"/>
  <c r="AB182" i="1"/>
  <c r="AB186" i="1"/>
  <c r="AB190" i="1"/>
  <c r="AB194" i="1"/>
  <c r="AB198" i="1"/>
  <c r="AB202" i="1"/>
  <c r="AB206" i="1"/>
  <c r="AB210" i="1"/>
  <c r="AB214" i="1"/>
  <c r="AE230" i="1"/>
  <c r="AI255" i="1"/>
  <c r="AE259" i="1"/>
  <c r="V226" i="1"/>
  <c r="AP226" i="1" s="1"/>
  <c r="AH226" i="1"/>
  <c r="V222" i="1"/>
  <c r="AP222" i="1" s="1"/>
  <c r="AH222" i="1"/>
  <c r="V218" i="1"/>
  <c r="AP218" i="1" s="1"/>
  <c r="AH218" i="1"/>
  <c r="V214" i="1"/>
  <c r="AP214" i="1" s="1"/>
  <c r="AH214" i="1"/>
  <c r="AD253" i="1"/>
  <c r="AL253" i="1"/>
  <c r="AI249" i="1"/>
  <c r="AE249" i="1"/>
  <c r="AD249" i="1"/>
  <c r="AB245" i="1"/>
  <c r="AL245" i="1"/>
  <c r="AI245" i="1"/>
  <c r="AE245" i="1"/>
  <c r="AD237" i="1"/>
  <c r="AL237" i="1"/>
  <c r="AI233" i="1"/>
  <c r="AE233" i="1"/>
  <c r="AL233" i="1"/>
  <c r="AD233" i="1"/>
  <c r="AB229" i="1"/>
  <c r="AL229" i="1"/>
  <c r="AI229" i="1"/>
  <c r="AE229" i="1"/>
  <c r="AI225" i="1"/>
  <c r="AE225" i="1"/>
  <c r="AL225" i="1"/>
  <c r="AD225" i="1"/>
  <c r="AI221" i="1"/>
  <c r="AE221" i="1"/>
  <c r="AL221" i="1"/>
  <c r="AD221" i="1"/>
  <c r="AI217" i="1"/>
  <c r="AE217" i="1"/>
  <c r="AL217" i="1"/>
  <c r="AD217" i="1"/>
  <c r="AI213" i="1"/>
  <c r="AE213" i="1"/>
  <c r="AL213" i="1"/>
  <c r="AD213" i="1"/>
  <c r="H10" i="1"/>
  <c r="AL125" i="1"/>
  <c r="AL234" i="1"/>
  <c r="AE234" i="1"/>
  <c r="AL226" i="1"/>
  <c r="AD226" i="1"/>
  <c r="AL218" i="1"/>
  <c r="AD218" i="1"/>
  <c r="AL10" i="1"/>
  <c r="AE7" i="1"/>
  <c r="AI7" i="1"/>
  <c r="AG10" i="1"/>
  <c r="AN10" i="1"/>
  <c r="AB14" i="1"/>
  <c r="AB18" i="1"/>
  <c r="AB22" i="1"/>
  <c r="AI214" i="1"/>
  <c r="AE218" i="1"/>
  <c r="AB222" i="1"/>
  <c r="AI226" i="1"/>
  <c r="AI234" i="1"/>
  <c r="V249" i="1"/>
  <c r="AP249" i="1" s="1"/>
  <c r="AH249" i="1"/>
  <c r="V233" i="1"/>
  <c r="AP233" i="1" s="1"/>
  <c r="AH233" i="1"/>
  <c r="V225" i="1"/>
  <c r="AP225" i="1" s="1"/>
  <c r="AH225" i="1"/>
  <c r="V217" i="1"/>
  <c r="AP217" i="1" s="1"/>
  <c r="AH217" i="1"/>
  <c r="R10" i="1"/>
  <c r="AH10" i="1" s="1"/>
  <c r="AN11" i="1"/>
  <c r="AG11" i="1"/>
  <c r="AF11" i="1"/>
  <c r="AB11" i="1"/>
  <c r="Z11" i="1"/>
  <c r="AO11" i="1"/>
  <c r="AM11" i="1"/>
  <c r="AC11" i="1"/>
  <c r="Y11" i="1"/>
  <c r="AP11" i="1"/>
  <c r="Z10" i="1"/>
  <c r="AB10" i="1"/>
  <c r="AF10" i="1"/>
  <c r="AM10" i="1"/>
  <c r="AO10" i="1"/>
  <c r="AH11" i="1"/>
  <c r="AH15" i="1"/>
  <c r="AH17" i="1"/>
  <c r="AH19" i="1"/>
  <c r="AH21" i="1"/>
  <c r="AH23" i="1"/>
  <c r="AH26" i="1"/>
  <c r="AE27" i="1"/>
  <c r="AH27" i="1"/>
  <c r="AH28" i="1"/>
  <c r="AE29" i="1"/>
  <c r="AH29" i="1"/>
  <c r="AH32" i="1"/>
  <c r="AE33" i="1"/>
  <c r="AH33" i="1"/>
  <c r="AH34" i="1"/>
  <c r="AE35" i="1"/>
  <c r="AH35" i="1"/>
  <c r="AH36" i="1"/>
  <c r="AE37" i="1"/>
  <c r="AH37" i="1"/>
  <c r="AH38" i="1"/>
  <c r="AE39" i="1"/>
  <c r="AH39" i="1"/>
  <c r="AH42" i="1"/>
  <c r="AE43" i="1"/>
  <c r="AH43" i="1"/>
  <c r="AH44" i="1"/>
  <c r="AE45" i="1"/>
  <c r="AH45" i="1"/>
  <c r="AH46" i="1"/>
  <c r="AE47" i="1"/>
  <c r="AH47" i="1"/>
  <c r="AH48" i="1"/>
  <c r="AE49" i="1"/>
  <c r="AH49" i="1"/>
  <c r="AH50" i="1"/>
  <c r="AE51" i="1"/>
  <c r="AH51" i="1"/>
  <c r="AH52" i="1"/>
  <c r="AE53" i="1"/>
  <c r="AH53" i="1"/>
  <c r="AH54" i="1"/>
  <c r="AE55" i="1"/>
  <c r="AH55" i="1"/>
  <c r="AH56" i="1"/>
  <c r="AE57" i="1"/>
  <c r="AH57" i="1"/>
  <c r="AH58" i="1"/>
  <c r="AE59" i="1"/>
  <c r="AH59" i="1"/>
  <c r="AH60" i="1"/>
  <c r="AE61" i="1"/>
  <c r="AH61" i="1"/>
  <c r="AH62" i="1"/>
  <c r="AE63" i="1"/>
  <c r="AH63" i="1"/>
  <c r="AH64" i="1"/>
  <c r="AE65" i="1"/>
  <c r="AH65" i="1"/>
  <c r="AH66" i="1"/>
  <c r="AE67" i="1"/>
  <c r="AH67" i="1"/>
  <c r="AH68" i="1"/>
  <c r="AE69" i="1"/>
  <c r="AH69" i="1"/>
  <c r="AH70" i="1"/>
  <c r="AE71" i="1"/>
  <c r="AH71" i="1"/>
  <c r="AH72" i="1"/>
  <c r="AE73" i="1"/>
  <c r="AH73" i="1"/>
  <c r="AH74" i="1"/>
  <c r="AE75" i="1"/>
  <c r="AH75" i="1"/>
  <c r="AH76" i="1"/>
  <c r="AE77" i="1"/>
  <c r="AH77" i="1"/>
  <c r="AH78" i="1"/>
  <c r="AE79" i="1"/>
  <c r="AH79" i="1"/>
  <c r="AH80" i="1"/>
  <c r="AE81" i="1"/>
  <c r="AH81" i="1"/>
  <c r="AH82" i="1"/>
  <c r="AE83" i="1"/>
  <c r="AH83" i="1"/>
  <c r="AH84" i="1"/>
  <c r="AE85" i="1"/>
  <c r="AH85" i="1"/>
  <c r="AH86" i="1"/>
  <c r="AE87" i="1"/>
  <c r="AH87" i="1"/>
  <c r="AH88" i="1"/>
  <c r="AE89" i="1"/>
  <c r="AH89" i="1"/>
  <c r="AH90" i="1"/>
  <c r="AE91" i="1"/>
  <c r="AH91" i="1"/>
  <c r="AH92" i="1"/>
  <c r="AE93" i="1"/>
  <c r="AH93" i="1"/>
  <c r="AH94" i="1"/>
  <c r="AE95" i="1"/>
  <c r="AH95" i="1"/>
  <c r="AH96" i="1"/>
  <c r="AE97" i="1"/>
  <c r="AH97" i="1"/>
  <c r="AH98" i="1"/>
  <c r="AE99" i="1"/>
  <c r="AH99" i="1"/>
  <c r="AH100" i="1"/>
  <c r="AE101" i="1"/>
  <c r="AH101" i="1"/>
  <c r="AH102" i="1"/>
  <c r="AE103" i="1"/>
  <c r="AH103" i="1"/>
  <c r="AH104" i="1"/>
  <c r="AE105" i="1"/>
  <c r="AH105" i="1"/>
  <c r="AH106" i="1"/>
  <c r="AE107" i="1"/>
  <c r="AH107" i="1"/>
  <c r="AH108" i="1"/>
  <c r="AE109" i="1"/>
  <c r="AH109" i="1"/>
  <c r="AH110" i="1"/>
  <c r="AE111" i="1"/>
  <c r="AH111" i="1"/>
  <c r="AH112" i="1"/>
  <c r="AE113" i="1"/>
  <c r="AH113" i="1"/>
  <c r="AH114" i="1"/>
  <c r="AE115" i="1"/>
  <c r="AH115" i="1"/>
  <c r="AH116" i="1"/>
  <c r="AE117" i="1"/>
  <c r="AH117" i="1"/>
  <c r="AH118" i="1"/>
  <c r="AE119" i="1"/>
  <c r="AH119" i="1"/>
  <c r="AH120" i="1"/>
  <c r="V259" i="1"/>
  <c r="AP259" i="1" s="1"/>
  <c r="AH259" i="1"/>
  <c r="V257" i="1"/>
  <c r="AP257" i="1" s="1"/>
  <c r="AH257" i="1"/>
  <c r="V255" i="1"/>
  <c r="AP255" i="1" s="1"/>
  <c r="AH255" i="1"/>
  <c r="V252" i="1"/>
  <c r="AP252" i="1" s="1"/>
  <c r="AH252" i="1"/>
  <c r="V250" i="1"/>
  <c r="AP250" i="1" s="1"/>
  <c r="AH250" i="1"/>
  <c r="V248" i="1"/>
  <c r="AP248" i="1" s="1"/>
  <c r="AH248" i="1"/>
  <c r="V246" i="1"/>
  <c r="AP246" i="1" s="1"/>
  <c r="AH246" i="1"/>
  <c r="V244" i="1"/>
  <c r="AP244" i="1" s="1"/>
  <c r="AH244" i="1"/>
  <c r="V242" i="1"/>
  <c r="AP242" i="1" s="1"/>
  <c r="AH242" i="1"/>
  <c r="V240" i="1"/>
  <c r="AP240" i="1" s="1"/>
  <c r="AH240" i="1"/>
  <c r="V238" i="1"/>
  <c r="AP238" i="1" s="1"/>
  <c r="AH238" i="1"/>
  <c r="V236" i="1"/>
  <c r="AP236" i="1" s="1"/>
  <c r="AH236" i="1"/>
  <c r="V234" i="1"/>
  <c r="AP234" i="1" s="1"/>
  <c r="AH234" i="1"/>
  <c r="V232" i="1"/>
  <c r="AP232" i="1" s="1"/>
  <c r="AH232" i="1"/>
  <c r="V230" i="1"/>
  <c r="AP230" i="1" s="1"/>
  <c r="AH230" i="1"/>
  <c r="V228" i="1"/>
  <c r="AP228" i="1" s="1"/>
  <c r="AH228" i="1"/>
  <c r="AL259" i="1"/>
  <c r="AD259" i="1"/>
  <c r="AB259" i="1"/>
  <c r="AL257" i="1"/>
  <c r="AD257" i="1"/>
  <c r="AB257" i="1"/>
  <c r="AL255" i="1"/>
  <c r="AD255" i="1"/>
  <c r="AB255" i="1"/>
  <c r="AL252" i="1"/>
  <c r="AD252" i="1"/>
  <c r="AB252" i="1"/>
  <c r="AL250" i="1"/>
  <c r="AD250" i="1"/>
  <c r="AB250" i="1"/>
  <c r="AL248" i="1"/>
  <c r="AD248" i="1"/>
  <c r="AB248" i="1"/>
  <c r="AL246" i="1"/>
  <c r="AD246" i="1"/>
  <c r="AB246" i="1"/>
  <c r="AL244" i="1"/>
  <c r="AD244" i="1"/>
  <c r="AB244" i="1"/>
  <c r="AL242" i="1"/>
  <c r="AD242" i="1"/>
  <c r="AB242" i="1"/>
  <c r="AL240" i="1"/>
  <c r="AD240" i="1"/>
  <c r="AB240" i="1"/>
  <c r="AL238" i="1"/>
  <c r="AD238" i="1"/>
  <c r="AB238" i="1"/>
  <c r="AD236" i="1"/>
  <c r="AB236" i="1"/>
  <c r="AD234" i="1"/>
  <c r="AB234" i="1"/>
  <c r="AD232" i="1"/>
  <c r="AB232" i="1"/>
  <c r="AD230" i="1"/>
  <c r="AB230" i="1"/>
  <c r="AD228" i="1"/>
  <c r="AB228" i="1"/>
  <c r="V254" i="1"/>
  <c r="AP254" i="1" s="1"/>
  <c r="AH254" i="1"/>
  <c r="AL254" i="1"/>
  <c r="AE254" i="1"/>
  <c r="AD10" i="1" l="1"/>
  <c r="AE10" i="1"/>
  <c r="AI10" i="1"/>
  <c r="V10" i="1"/>
  <c r="AP10" i="1" s="1"/>
</calcChain>
</file>

<file path=xl/sharedStrings.xml><?xml version="1.0" encoding="utf-8"?>
<sst xmlns="http://schemas.openxmlformats.org/spreadsheetml/2006/main" count="337" uniqueCount="236">
  <si>
    <t xml:space="preserve">Tab. A1:  Prehľad pohybu obyvateľstva </t>
  </si>
  <si>
    <t>Stredný stav obyvateľstva</t>
  </si>
  <si>
    <t>Uzavreté</t>
  </si>
  <si>
    <t>Rozvedené</t>
  </si>
  <si>
    <t>Narodení</t>
  </si>
  <si>
    <t>Potraty</t>
  </si>
  <si>
    <t>Počet</t>
  </si>
  <si>
    <t>Zomrelí</t>
  </si>
  <si>
    <t>Prirodzený</t>
  </si>
  <si>
    <t>Sťahovanie</t>
  </si>
  <si>
    <t>Celkový</t>
  </si>
  <si>
    <t>Stav k 31.12</t>
  </si>
  <si>
    <t>Rozvody</t>
  </si>
  <si>
    <t>Umelo</t>
  </si>
  <si>
    <t>Ukončené</t>
  </si>
  <si>
    <t>Mŕtvo-</t>
  </si>
  <si>
    <t>Dojčenská</t>
  </si>
  <si>
    <t>Novoro-</t>
  </si>
  <si>
    <t>Perina-</t>
  </si>
  <si>
    <t>Prisťa-</t>
  </si>
  <si>
    <t>Vysťa-</t>
  </si>
  <si>
    <t>Prírastok</t>
  </si>
  <si>
    <t>Územie</t>
  </si>
  <si>
    <t>manželstvá</t>
  </si>
  <si>
    <t>živo</t>
  </si>
  <si>
    <t>mŕtvo</t>
  </si>
  <si>
    <t>spolu</t>
  </si>
  <si>
    <t>z toho</t>
  </si>
  <si>
    <t>ukončených</t>
  </si>
  <si>
    <t>úhrn</t>
  </si>
  <si>
    <t>z nich do 1 roka</t>
  </si>
  <si>
    <t>prírastok</t>
  </si>
  <si>
    <t>prisťa-</t>
  </si>
  <si>
    <t>vysťa-</t>
  </si>
  <si>
    <t>na 100</t>
  </si>
  <si>
    <t>prer. teh.</t>
  </si>
  <si>
    <t>tehotenstvá</t>
  </si>
  <si>
    <t>rodenosť</t>
  </si>
  <si>
    <t>úmrtnosť</t>
  </si>
  <si>
    <t>denecká</t>
  </si>
  <si>
    <t xml:space="preserve">tálna </t>
  </si>
  <si>
    <t>hovalí</t>
  </si>
  <si>
    <t>sťahovaním</t>
  </si>
  <si>
    <t>z toho ženy</t>
  </si>
  <si>
    <t>(sobáše)</t>
  </si>
  <si>
    <t>(rozvody)</t>
  </si>
  <si>
    <t>v manžel.</t>
  </si>
  <si>
    <t>do 2500g.</t>
  </si>
  <si>
    <t>UPT</t>
  </si>
  <si>
    <t>tehotenstiev</t>
  </si>
  <si>
    <t>do 28 dní</t>
  </si>
  <si>
    <t>do 7 dní</t>
  </si>
  <si>
    <t>(-úbytok)</t>
  </si>
  <si>
    <t>na 1000 obyvateľov</t>
  </si>
  <si>
    <t>sobášov</t>
  </si>
  <si>
    <t>na 100 narodených spolu</t>
  </si>
  <si>
    <t xml:space="preserve"> 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</si>
  <si>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</si>
  <si>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</si>
  <si>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</si>
  <si>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</si>
  <si>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</si>
  <si>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</si>
  <si>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</si>
  <si>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</si>
  <si>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</si>
  <si>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</si>
  <si>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</si>
  <si>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</si>
  <si>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</si>
  <si>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</si>
  <si>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</si>
  <si>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</si>
  <si>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</si>
  <si>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</si>
  <si>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</si>
  <si>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</si>
  <si>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</si>
  <si>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</si>
  <si>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</si>
  <si>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</si>
  <si>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</si>
  <si>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</si>
  <si>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</si>
  <si>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</si>
  <si>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</si>
  <si>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</si>
  <si>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</si>
  <si>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</si>
  <si>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</si>
  <si>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</si>
  <si>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</si>
  <si>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</si>
  <si>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</si>
  <si>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</si>
  <si>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</si>
  <si>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</si>
  <si>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</si>
  <si>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</si>
  <si>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</si>
  <si>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</si>
  <si>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</si>
  <si>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</si>
  <si>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</si>
  <si>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</si>
  <si>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</si>
  <si>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</si>
  <si>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</si>
  <si>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</si>
  <si>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</si>
  <si>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</si>
  <si>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</si>
  <si>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</si>
  <si>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</si>
  <si>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</si>
  <si>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</si>
  <si>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</si>
  <si>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</si>
  <si>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</si>
  <si>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</si>
  <si>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</si>
  <si>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</si>
  <si>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</si>
  <si>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</si>
  <si>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</si>
  <si>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</si>
  <si>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</si>
  <si>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</si>
  <si>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</si>
  <si>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</si>
  <si>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</si>
  <si>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</si>
  <si>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</si>
  <si>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</si>
  <si>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</si>
  <si>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</si>
  <si>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</si>
  <si>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</si>
  <si>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</si>
  <si>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</si>
  <si>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</si>
  <si>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</si>
  <si>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</si>
  <si>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</si>
  <si>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</si>
  <si>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</si>
  <si>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</si>
  <si>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</si>
  <si>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</si>
  <si>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</si>
  <si>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</si>
  <si>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</si>
  <si>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</si>
  <si>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</si>
  <si>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</si>
  <si>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</si>
  <si>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</si>
  <si>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</si>
  <si>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</si>
  <si>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</si>
  <si>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</si>
  <si>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</si>
  <si>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</si>
  <si>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</si>
  <si>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</si>
  <si>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</si>
  <si>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</si>
  <si>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</si>
  <si>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</si>
  <si>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</si>
  <si>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</si>
  <si>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</si>
  <si>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</si>
  <si>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</si>
  <si>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</si>
  <si>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</si>
  <si>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</si>
  <si>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</si>
  <si>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</si>
  <si>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</si>
  <si>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</si>
  <si>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</si>
  <si>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</si>
  <si>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</si>
  <si>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</si>
  <si>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</si>
  <si>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</si>
  <si>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</si>
  <si>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</si>
  <si>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</si>
  <si>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</si>
  <si>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</si>
  <si>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</si>
  <si>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</si>
  <si>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</si>
  <si>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</si>
  <si>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</si>
  <si>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</si>
  <si>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</si>
  <si>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</si>
  <si>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</si>
  <si>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</si>
  <si>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</si>
  <si>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</si>
  <si>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</si>
  <si>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</si>
  <si>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</si>
  <si>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</si>
  <si>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</si>
  <si>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</si>
  <si>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</si>
  <si>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</si>
  <si>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</si>
  <si>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</si>
  <si>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</si>
  <si>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</si>
  <si>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</si>
  <si>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</si>
  <si>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</si>
  <si>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</si>
  <si>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</si>
  <si>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</si>
  <si>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</si>
  <si>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</si>
  <si>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</si>
  <si>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</si>
  <si>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</si>
  <si>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</si>
  <si>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</si>
  <si>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</si>
  <si>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</si>
  <si>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</si>
  <si>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</si>
  <si>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</si>
  <si>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</si>
  <si>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Vysoké Tatry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</si>
</sst>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color indexed="10"/>
      <name val="Times New Roman"/>
      <family val="1"/>
    </font>
    <font>
      <sz val="8"/>
      <name val="Arial CE"/>
      <charset val="238"/>
    </font>
    <font>
      <b/>
      <sz val="8"/>
      <name val="Times New Roman"/>
      <family val="1"/>
    </font>
    <font>
      <sz val="8"/>
      <color indexed="12"/>
      <name val="Times New Roman"/>
      <family val="1"/>
    </font>
    <font>
      <sz val="8"/>
      <name val="Times New Roman"/>
      <family val="1"/>
      <charset val="238"/>
    </font>
    <font>
      <sz val="8"/>
      <color indexed="8"/>
      <name val="Times New Roman"/>
      <family val="1"/>
    </font>
    <font>
      <sz val="10"/>
      <name val="Arial CE"/>
      <charset val="238"/>
    </font>
    <font>
      <sz val="8"/>
      <name val="Arial"/>
      <charset val="238"/>
    </font>
    <font>
      <sz val="10"/>
      <name val="MS Sans Serif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Fill="1"/>
    <xf numFmtId="0" fontId="2" fillId="0" borderId="0" xfId="0" applyFont="1" applyFill="1"/>
    <xf numFmtId="0" fontId="2" fillId="0" borderId="1" xfId="0" applyFont="1" applyBorder="1" applyAlignment="1">
      <alignment horizontal="centerContinuous" vertical="center"/>
    </xf>
    <xf numFmtId="0" fontId="4" fillId="0" borderId="2" xfId="0" applyFont="1" applyFill="1" applyBorder="1" applyAlignment="1">
      <alignment horizontal="centerContinuous" vertical="center"/>
    </xf>
    <xf numFmtId="0" fontId="4" fillId="0" borderId="3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Continuous" vertical="center"/>
    </xf>
    <xf numFmtId="2" fontId="4" fillId="0" borderId="1" xfId="0" applyNumberFormat="1" applyFont="1" applyFill="1" applyBorder="1" applyAlignment="1">
      <alignment horizontal="centerContinuous" vertical="center"/>
    </xf>
    <xf numFmtId="2" fontId="4" fillId="0" borderId="2" xfId="0" applyNumberFormat="1" applyFont="1" applyFill="1" applyBorder="1" applyAlignment="1">
      <alignment horizontal="centerContinuous" vertical="center"/>
    </xf>
    <xf numFmtId="2" fontId="4" fillId="0" borderId="3" xfId="0" applyNumberFormat="1" applyFont="1" applyFill="1" applyBorder="1" applyAlignment="1">
      <alignment horizontal="centerContinuous" vertical="center"/>
    </xf>
    <xf numFmtId="2" fontId="4" fillId="0" borderId="4" xfId="0" applyNumberFormat="1" applyFont="1" applyFill="1" applyBorder="1" applyAlignment="1">
      <alignment horizontal="centerContinuous" vertical="center"/>
    </xf>
    <xf numFmtId="0" fontId="5" fillId="0" borderId="0" xfId="0" applyFont="1"/>
    <xf numFmtId="0" fontId="2" fillId="0" borderId="5" xfId="0" applyFont="1" applyBorder="1" applyAlignment="1">
      <alignment horizontal="centerContinuous" vertical="center"/>
    </xf>
    <xf numFmtId="0" fontId="4" fillId="0" borderId="6" xfId="0" applyFont="1" applyFill="1" applyBorder="1" applyAlignment="1">
      <alignment horizontal="centerContinuous" vertical="center"/>
    </xf>
    <xf numFmtId="0" fontId="4" fillId="0" borderId="7" xfId="0" applyFont="1" applyFill="1" applyBorder="1" applyAlignment="1">
      <alignment horizontal="centerContinuous" vertical="center"/>
    </xf>
    <xf numFmtId="0" fontId="4" fillId="0" borderId="8" xfId="0" applyFont="1" applyFill="1" applyBorder="1" applyAlignment="1">
      <alignment horizontal="centerContinuous" vertical="center"/>
    </xf>
    <xf numFmtId="2" fontId="4" fillId="0" borderId="9" xfId="0" applyNumberFormat="1" applyFont="1" applyFill="1" applyBorder="1" applyAlignment="1">
      <alignment horizontal="centerContinuous" vertical="center"/>
    </xf>
    <xf numFmtId="2" fontId="4" fillId="0" borderId="6" xfId="0" applyNumberFormat="1" applyFont="1" applyFill="1" applyBorder="1" applyAlignment="1">
      <alignment horizontal="centerContinuous" vertical="center"/>
    </xf>
    <xf numFmtId="2" fontId="4" fillId="0" borderId="8" xfId="0" applyNumberFormat="1" applyFont="1" applyFill="1" applyBorder="1" applyAlignment="1">
      <alignment horizontal="centerContinuous" vertical="center"/>
    </xf>
    <xf numFmtId="2" fontId="4" fillId="0" borderId="8" xfId="0" applyNumberFormat="1" applyFont="1" applyFill="1" applyBorder="1" applyAlignment="1">
      <alignment vertical="center"/>
    </xf>
    <xf numFmtId="0" fontId="2" fillId="0" borderId="9" xfId="0" applyFont="1" applyBorder="1" applyAlignment="1">
      <alignment horizontal="centerContinuous" vertical="center"/>
    </xf>
    <xf numFmtId="2" fontId="4" fillId="0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Continuous" vertical="center"/>
    </xf>
    <xf numFmtId="2" fontId="4" fillId="0" borderId="11" xfId="0" applyNumberFormat="1" applyFont="1" applyFill="1" applyBorder="1" applyAlignment="1">
      <alignment horizontal="centerContinuous" vertical="center"/>
    </xf>
    <xf numFmtId="2" fontId="4" fillId="0" borderId="7" xfId="0" applyNumberFormat="1" applyFont="1" applyFill="1" applyBorder="1" applyAlignment="1">
      <alignment horizontal="centerContinuous" vertical="center"/>
    </xf>
    <xf numFmtId="0" fontId="2" fillId="0" borderId="0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3" fontId="7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3" fontId="2" fillId="0" borderId="0" xfId="0" applyNumberFormat="1" applyFont="1" applyBorder="1"/>
    <xf numFmtId="2" fontId="2" fillId="0" borderId="0" xfId="0" applyNumberFormat="1" applyFont="1" applyBorder="1"/>
    <xf numFmtId="2" fontId="8" fillId="0" borderId="0" xfId="0" applyNumberFormat="1" applyFont="1" applyBorder="1"/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/>
    <xf numFmtId="3" fontId="2" fillId="0" borderId="0" xfId="1" applyNumberFormat="1" applyFont="1" applyBorder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3" fillId="0" borderId="0" xfId="0" applyFont="1" applyFill="1" applyBorder="1"/>
    <xf numFmtId="3" fontId="7" fillId="0" borderId="0" xfId="2" applyNumberFormat="1" applyFont="1" applyBorder="1"/>
    <xf numFmtId="3" fontId="2" fillId="0" borderId="0" xfId="1" applyNumberFormat="1" applyFont="1" applyFill="1" applyBorder="1"/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4" fillId="0" borderId="13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</cellXfs>
  <cellStyles count="3">
    <cellStyle name="Normal_pohyb961" xfId="1"/>
    <cellStyle name="Normal_sobasevzor" xfId="2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O397"/>
  <sheetViews>
    <sheetView showGridLines="0" tabSelected="1" workbookViewId="0">
      <pane ySplit="5" topLeftCell="A176" activePane="bottomLeft" state="frozen"/>
      <selection pane="bottomLeft" activeCell="A213" sqref="A213"/>
    </sheetView>
  </sheetViews>
  <sheetFormatPr defaultRowHeight="11.25" x14ac:dyDescent="0.2"/>
  <cols>
    <col min="1" max="1" width="19.85546875" style="2" bestFit="1" customWidth="1"/>
    <col min="2" max="3" width="11.5703125" style="2" customWidth="1"/>
    <col min="4" max="18" width="9.140625" style="2"/>
    <col min="19" max="19" width="9.140625" style="3"/>
    <col min="20" max="20" width="9.140625" style="4"/>
    <col min="21" max="24" width="9.140625" style="2"/>
    <col min="25" max="26" width="9.28515625" style="2" bestFit="1" customWidth="1"/>
    <col min="27" max="27" width="10.85546875" style="2" bestFit="1" customWidth="1"/>
    <col min="28" max="32" width="10" style="2" bestFit="1" customWidth="1"/>
    <col min="33" max="35" width="9.28515625" style="2" bestFit="1" customWidth="1"/>
    <col min="36" max="36" width="10" style="2" bestFit="1" customWidth="1"/>
    <col min="37" max="37" width="9.28515625" style="2" bestFit="1" customWidth="1"/>
    <col min="38" max="38" width="11.5703125" style="2" customWidth="1"/>
    <col min="39" max="40" width="10" style="2" bestFit="1" customWidth="1"/>
    <col min="41" max="42" width="9.28515625" style="2" bestFit="1" customWidth="1"/>
    <col min="43" max="16384" width="9.140625" style="2"/>
  </cols>
  <sheetData>
    <row r="1" spans="1:145" ht="15.75" x14ac:dyDescent="0.25">
      <c r="A1" s="1" t="s">
        <v>0</v>
      </c>
    </row>
    <row r="3" spans="1:145" ht="12.75" customHeight="1" x14ac:dyDescent="0.2">
      <c r="A3" s="5"/>
      <c r="B3" s="49" t="s">
        <v>1</v>
      </c>
      <c r="C3" s="50"/>
      <c r="D3" s="6" t="s">
        <v>2</v>
      </c>
      <c r="E3" s="6" t="s">
        <v>3</v>
      </c>
      <c r="F3" s="7" t="s">
        <v>4</v>
      </c>
      <c r="G3" s="7"/>
      <c r="H3" s="7"/>
      <c r="I3" s="7"/>
      <c r="J3" s="8"/>
      <c r="K3" s="7" t="s">
        <v>5</v>
      </c>
      <c r="L3" s="8"/>
      <c r="M3" s="6" t="s">
        <v>6</v>
      </c>
      <c r="N3" s="53" t="s">
        <v>7</v>
      </c>
      <c r="O3" s="54"/>
      <c r="P3" s="54"/>
      <c r="Q3" s="55"/>
      <c r="R3" s="6" t="s">
        <v>8</v>
      </c>
      <c r="S3" s="7" t="s">
        <v>9</v>
      </c>
      <c r="T3" s="7"/>
      <c r="U3" s="8"/>
      <c r="V3" s="6" t="s">
        <v>10</v>
      </c>
      <c r="W3" s="56" t="s">
        <v>11</v>
      </c>
      <c r="X3" s="57"/>
      <c r="Y3" s="9" t="s">
        <v>2</v>
      </c>
      <c r="Z3" s="10" t="s">
        <v>3</v>
      </c>
      <c r="AA3" s="10" t="s">
        <v>12</v>
      </c>
      <c r="AB3" s="11" t="s">
        <v>4</v>
      </c>
      <c r="AC3" s="12"/>
      <c r="AD3" s="10" t="s">
        <v>5</v>
      </c>
      <c r="AE3" s="10" t="s">
        <v>13</v>
      </c>
      <c r="AF3" s="10" t="s">
        <v>14</v>
      </c>
      <c r="AG3" s="10" t="s">
        <v>7</v>
      </c>
      <c r="AH3" s="10" t="s">
        <v>8</v>
      </c>
      <c r="AI3" s="10" t="s">
        <v>15</v>
      </c>
      <c r="AJ3" s="10" t="s">
        <v>16</v>
      </c>
      <c r="AK3" s="10" t="s">
        <v>17</v>
      </c>
      <c r="AL3" s="10" t="s">
        <v>18</v>
      </c>
      <c r="AM3" s="9" t="s">
        <v>19</v>
      </c>
      <c r="AN3" s="10" t="s">
        <v>20</v>
      </c>
      <c r="AO3" s="10" t="s">
        <v>21</v>
      </c>
      <c r="AP3" s="10" t="s">
        <v>10</v>
      </c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</row>
    <row r="4" spans="1:145" ht="12.75" customHeight="1" x14ac:dyDescent="0.2">
      <c r="A4" s="14" t="s">
        <v>22</v>
      </c>
      <c r="B4" s="51"/>
      <c r="C4" s="52"/>
      <c r="D4" s="15" t="s">
        <v>23</v>
      </c>
      <c r="E4" s="15" t="s">
        <v>23</v>
      </c>
      <c r="F4" s="15" t="s">
        <v>24</v>
      </c>
      <c r="G4" s="15" t="s">
        <v>25</v>
      </c>
      <c r="H4" s="15" t="s">
        <v>26</v>
      </c>
      <c r="I4" s="16" t="s">
        <v>27</v>
      </c>
      <c r="J4" s="17"/>
      <c r="K4" s="15" t="s">
        <v>26</v>
      </c>
      <c r="L4" s="15" t="s">
        <v>27</v>
      </c>
      <c r="M4" s="15" t="s">
        <v>28</v>
      </c>
      <c r="N4" s="60" t="s">
        <v>29</v>
      </c>
      <c r="O4" s="58" t="s">
        <v>30</v>
      </c>
      <c r="P4" s="62"/>
      <c r="Q4" s="59"/>
      <c r="R4" s="15" t="s">
        <v>31</v>
      </c>
      <c r="S4" s="15" t="s">
        <v>32</v>
      </c>
      <c r="T4" s="15" t="s">
        <v>33</v>
      </c>
      <c r="U4" s="15" t="s">
        <v>31</v>
      </c>
      <c r="V4" s="15" t="s">
        <v>31</v>
      </c>
      <c r="W4" s="58"/>
      <c r="X4" s="59"/>
      <c r="Y4" s="18" t="s">
        <v>23</v>
      </c>
      <c r="Z4" s="18" t="s">
        <v>23</v>
      </c>
      <c r="AA4" s="19" t="s">
        <v>34</v>
      </c>
      <c r="AB4" s="20" t="s">
        <v>26</v>
      </c>
      <c r="AC4" s="20" t="s">
        <v>24</v>
      </c>
      <c r="AD4" s="21"/>
      <c r="AE4" s="20" t="s">
        <v>35</v>
      </c>
      <c r="AF4" s="20" t="s">
        <v>36</v>
      </c>
      <c r="AG4" s="21"/>
      <c r="AH4" s="20" t="s">
        <v>31</v>
      </c>
      <c r="AI4" s="19" t="s">
        <v>37</v>
      </c>
      <c r="AJ4" s="19" t="s">
        <v>38</v>
      </c>
      <c r="AK4" s="19" t="s">
        <v>39</v>
      </c>
      <c r="AL4" s="19" t="s">
        <v>40</v>
      </c>
      <c r="AM4" s="18" t="s">
        <v>41</v>
      </c>
      <c r="AN4" s="20" t="s">
        <v>41</v>
      </c>
      <c r="AO4" s="20" t="s">
        <v>42</v>
      </c>
      <c r="AP4" s="20" t="s">
        <v>31</v>
      </c>
    </row>
    <row r="5" spans="1:145" ht="12.75" customHeight="1" x14ac:dyDescent="0.2">
      <c r="A5" s="22"/>
      <c r="B5" s="23" t="s">
        <v>26</v>
      </c>
      <c r="C5" s="23" t="s">
        <v>43</v>
      </c>
      <c r="D5" s="17" t="s">
        <v>44</v>
      </c>
      <c r="E5" s="17" t="s">
        <v>45</v>
      </c>
      <c r="F5" s="24"/>
      <c r="G5" s="24"/>
      <c r="H5" s="24"/>
      <c r="I5" s="17" t="s">
        <v>46</v>
      </c>
      <c r="J5" s="17" t="s">
        <v>47</v>
      </c>
      <c r="K5" s="24"/>
      <c r="L5" s="17" t="s">
        <v>48</v>
      </c>
      <c r="M5" s="17" t="s">
        <v>49</v>
      </c>
      <c r="N5" s="61"/>
      <c r="O5" s="17" t="s">
        <v>26</v>
      </c>
      <c r="P5" s="17" t="s">
        <v>50</v>
      </c>
      <c r="Q5" s="25" t="s">
        <v>51</v>
      </c>
      <c r="R5" s="17" t="s">
        <v>52</v>
      </c>
      <c r="S5" s="17" t="s">
        <v>41</v>
      </c>
      <c r="T5" s="17" t="s">
        <v>41</v>
      </c>
      <c r="U5" s="17" t="s">
        <v>52</v>
      </c>
      <c r="V5" s="17" t="s">
        <v>52</v>
      </c>
      <c r="W5" s="26" t="s">
        <v>26</v>
      </c>
      <c r="X5" s="27" t="s">
        <v>43</v>
      </c>
      <c r="Y5" s="28" t="s">
        <v>53</v>
      </c>
      <c r="Z5" s="12"/>
      <c r="AA5" s="20" t="s">
        <v>54</v>
      </c>
      <c r="AB5" s="29" t="s">
        <v>53</v>
      </c>
      <c r="AC5" s="20"/>
      <c r="AD5" s="29" t="s">
        <v>55</v>
      </c>
      <c r="AE5" s="20"/>
      <c r="AF5" s="29" t="s">
        <v>53</v>
      </c>
      <c r="AG5" s="29"/>
      <c r="AH5" s="20"/>
      <c r="AI5" s="20" t="s">
        <v>56</v>
      </c>
      <c r="AJ5" s="20" t="s">
        <v>56</v>
      </c>
      <c r="AK5" s="20" t="s">
        <v>38</v>
      </c>
      <c r="AL5" s="20" t="s">
        <v>38</v>
      </c>
      <c r="AM5" s="28" t="s">
        <v>53</v>
      </c>
      <c r="AN5" s="11"/>
      <c r="AO5" s="11"/>
      <c r="AP5" s="12"/>
    </row>
    <row r="6" spans="1:145" s="36" customFormat="1" x14ac:dyDescent="0.2">
      <c r="A6" s="30"/>
      <c r="B6" s="31"/>
      <c r="C6" s="31"/>
      <c r="D6" s="32"/>
      <c r="E6" s="32"/>
      <c r="F6" s="32"/>
      <c r="G6" s="32"/>
      <c r="H6" s="32"/>
      <c r="I6" s="32"/>
      <c r="J6" s="32"/>
      <c r="K6" s="32"/>
      <c r="L6" s="32"/>
      <c r="M6" s="33"/>
      <c r="N6" s="32"/>
      <c r="O6" s="32"/>
      <c r="P6" s="32"/>
      <c r="Q6" s="32"/>
      <c r="R6" s="33"/>
      <c r="S6" s="34"/>
      <c r="T6" s="35"/>
      <c r="U6" s="32"/>
      <c r="V6" s="33"/>
      <c r="W6" s="32"/>
      <c r="X6" s="32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2"/>
      <c r="AJ6" s="32"/>
      <c r="AK6" s="32"/>
      <c r="AL6" s="32"/>
      <c r="AM6" s="32"/>
      <c r="AN6" s="32"/>
      <c r="AO6" s="33"/>
      <c r="AP6" s="33"/>
    </row>
    <row r="7" spans="1:145" s="36" customFormat="1" x14ac:dyDescent="0.2">
      <c r="A7" s="37" t="s">
        <v>57</v>
      </c>
      <c r="B7" s="38">
        <v>5378950</v>
      </c>
      <c r="C7" s="38">
        <v>2768078</v>
      </c>
      <c r="D7" s="47">
        <v>26002</v>
      </c>
      <c r="E7" s="38">
        <v>10716</v>
      </c>
      <c r="F7" s="38">
        <v>51713</v>
      </c>
      <c r="G7" s="38">
        <v>217</v>
      </c>
      <c r="H7" s="38">
        <f>SUM(F7:G7)</f>
        <v>51930</v>
      </c>
      <c r="I7" s="38">
        <v>39786</v>
      </c>
      <c r="J7" s="38">
        <v>3729</v>
      </c>
      <c r="K7" s="38">
        <v>21159</v>
      </c>
      <c r="L7" s="38">
        <v>16222</v>
      </c>
      <c r="M7" s="38">
        <f>F7+G7+K7</f>
        <v>73089</v>
      </c>
      <c r="N7" s="38">
        <v>52230</v>
      </c>
      <c r="O7" s="38">
        <v>406</v>
      </c>
      <c r="P7" s="38">
        <v>234</v>
      </c>
      <c r="Q7" s="38">
        <v>179</v>
      </c>
      <c r="R7" s="38">
        <f>F7-N7</f>
        <v>-517</v>
      </c>
      <c r="S7" s="34">
        <v>2603</v>
      </c>
      <c r="T7" s="34">
        <v>1194</v>
      </c>
      <c r="U7" s="38">
        <v>1409</v>
      </c>
      <c r="V7" s="38">
        <f>R7+U7</f>
        <v>892</v>
      </c>
      <c r="W7" s="43">
        <v>5380053</v>
      </c>
      <c r="X7" s="43">
        <v>2768929</v>
      </c>
      <c r="Y7" s="39">
        <f>D7/B7*1000</f>
        <v>4.8340289461697914</v>
      </c>
      <c r="Z7" s="39">
        <f>E7/B7*1000</f>
        <v>1.9922103756309317</v>
      </c>
      <c r="AA7" s="39">
        <f>E7/D7*100</f>
        <v>41.21221444504269</v>
      </c>
      <c r="AB7" s="39">
        <f>H7/B7*1000</f>
        <v>9.6543005605183172</v>
      </c>
      <c r="AC7" s="39">
        <f>F7/B7*1000</f>
        <v>9.6139581145019015</v>
      </c>
      <c r="AD7" s="39">
        <f>K7/H7*100</f>
        <v>40.745233968804165</v>
      </c>
      <c r="AE7" s="39">
        <f>L7/H7*100</f>
        <v>31.238205276333524</v>
      </c>
      <c r="AF7" s="39">
        <f>M7/B7*1000</f>
        <v>13.587967911953077</v>
      </c>
      <c r="AG7" s="39">
        <f>N7/B7*1000</f>
        <v>9.7100735273612884</v>
      </c>
      <c r="AH7" s="39">
        <f>R7/B7*1000</f>
        <v>-9.6115412859387059E-2</v>
      </c>
      <c r="AI7" s="39">
        <f>G7/H7*1000</f>
        <v>4.1787020989793957</v>
      </c>
      <c r="AJ7" s="39">
        <f>O7/F7*1000</f>
        <v>7.851023920484212</v>
      </c>
      <c r="AK7" s="39">
        <f>P7/F7*1000</f>
        <v>4.5249743778160232</v>
      </c>
      <c r="AL7" s="39">
        <f>(G7+Q7)/H7*1000</f>
        <v>7.6256499133448878</v>
      </c>
      <c r="AM7" s="40">
        <f>S7/B7*1000</f>
        <v>0.48392344230751355</v>
      </c>
      <c r="AN7" s="40">
        <f>T7/B7*1000</f>
        <v>0.22197640803502541</v>
      </c>
      <c r="AO7" s="39">
        <f>U7/B7*1000</f>
        <v>0.26194703427248811</v>
      </c>
      <c r="AP7" s="39">
        <f>V7/B7*1000</f>
        <v>0.16583162141310107</v>
      </c>
    </row>
    <row r="8" spans="1:145" s="36" customFormat="1" x14ac:dyDescent="0.2">
      <c r="A8" s="41" t="s">
        <v>58</v>
      </c>
      <c r="B8" s="38"/>
      <c r="C8" s="38"/>
      <c r="D8" s="47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4"/>
      <c r="T8" s="34"/>
      <c r="U8" s="38"/>
      <c r="V8" s="38"/>
      <c r="W8" s="38"/>
      <c r="X8" s="38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40"/>
      <c r="AN8" s="40"/>
      <c r="AO8" s="39"/>
      <c r="AP8" s="39"/>
    </row>
    <row r="9" spans="1:145" s="36" customFormat="1" ht="4.5" customHeight="1" x14ac:dyDescent="0.2">
      <c r="B9" s="38"/>
      <c r="C9" s="38"/>
      <c r="D9" s="4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4"/>
      <c r="T9" s="42"/>
      <c r="U9" s="38"/>
      <c r="V9" s="38"/>
      <c r="W9" s="38"/>
      <c r="X9" s="38"/>
    </row>
    <row r="10" spans="1:145" s="36" customFormat="1" ht="12.75" customHeight="1" x14ac:dyDescent="0.2">
      <c r="A10" s="41" t="s">
        <v>59</v>
      </c>
      <c r="B10" s="43">
        <f>SUM(B123:B260)</f>
        <v>3001619</v>
      </c>
      <c r="C10" s="43">
        <f>SUM(C123:C260)</f>
        <v>1559502</v>
      </c>
      <c r="D10" s="43">
        <f>SUM(D123:D260)</f>
        <v>15068</v>
      </c>
      <c r="E10" s="43">
        <f t="shared" ref="E10:X10" si="0">SUM(E123:E260)</f>
        <v>7720</v>
      </c>
      <c r="F10" s="43">
        <f t="shared" si="0"/>
        <v>26798</v>
      </c>
      <c r="G10" s="43">
        <f t="shared" si="0"/>
        <v>114</v>
      </c>
      <c r="H10" s="43">
        <f t="shared" si="0"/>
        <v>26912</v>
      </c>
      <c r="I10" s="43">
        <f t="shared" si="0"/>
        <v>20469</v>
      </c>
      <c r="J10" s="43">
        <f t="shared" si="0"/>
        <v>1832</v>
      </c>
      <c r="K10" s="43">
        <f t="shared" si="0"/>
        <v>13146</v>
      </c>
      <c r="L10" s="43">
        <f t="shared" si="0"/>
        <v>10337</v>
      </c>
      <c r="M10" s="43">
        <f t="shared" si="0"/>
        <v>40058</v>
      </c>
      <c r="N10" s="43">
        <f t="shared" si="0"/>
        <v>25272</v>
      </c>
      <c r="O10" s="43">
        <f t="shared" si="0"/>
        <v>176</v>
      </c>
      <c r="P10" s="43">
        <f t="shared" si="0"/>
        <v>112</v>
      </c>
      <c r="Q10" s="43">
        <f t="shared" si="0"/>
        <v>84</v>
      </c>
      <c r="R10" s="43">
        <f t="shared" si="0"/>
        <v>1526</v>
      </c>
      <c r="S10" s="48">
        <v>18997</v>
      </c>
      <c r="T10" s="48">
        <v>28020</v>
      </c>
      <c r="U10" s="43">
        <f t="shared" si="0"/>
        <v>-9023</v>
      </c>
      <c r="V10" s="43">
        <f t="shared" si="0"/>
        <v>-7497</v>
      </c>
      <c r="W10" s="43">
        <f t="shared" si="0"/>
        <v>2997283</v>
      </c>
      <c r="X10" s="43">
        <f t="shared" si="0"/>
        <v>1557584</v>
      </c>
      <c r="Y10" s="39">
        <f t="shared" ref="Y10:Y73" si="1">D10/B10*1000</f>
        <v>5.0199575629018875</v>
      </c>
      <c r="Z10" s="39">
        <f t="shared" ref="Z10:Z73" si="2">E10/B10*1000</f>
        <v>2.5719453401647581</v>
      </c>
      <c r="AA10" s="39">
        <f t="shared" ref="AA10:AA73" si="3">E10/D10*100</f>
        <v>51.234404035041145</v>
      </c>
      <c r="AB10" s="39">
        <f t="shared" ref="AB10:AB73" si="4">H10/B10*1000</f>
        <v>8.9658281080976625</v>
      </c>
      <c r="AC10" s="39">
        <f t="shared" ref="AC10:AC73" si="5">F10/B10*1000</f>
        <v>8.9278486043698404</v>
      </c>
      <c r="AD10" s="39">
        <f t="shared" ref="AD10:AD73" si="6">K10/H10*100</f>
        <v>48.848097502972657</v>
      </c>
      <c r="AE10" s="39">
        <f t="shared" ref="AE10:AE73" si="7">L10/H10*100</f>
        <v>38.410374554102262</v>
      </c>
      <c r="AF10" s="39">
        <f t="shared" ref="AF10:AF73" si="8">M10/B10*1000</f>
        <v>13.345464564290138</v>
      </c>
      <c r="AG10" s="39">
        <f t="shared" ref="AG10:AG73" si="9">N10/B10*1000</f>
        <v>8.4194563000833877</v>
      </c>
      <c r="AH10" s="39">
        <f t="shared" ref="AH10:AH73" si="10">R10/B10*1000</f>
        <v>0.50839230428645343</v>
      </c>
      <c r="AI10" s="39">
        <f t="shared" ref="AI10:AI73" si="11">G10/H10*1000</f>
        <v>4.2360285374554101</v>
      </c>
      <c r="AJ10" s="39">
        <f t="shared" ref="AJ10:AJ73" si="12">O10/F10*1000</f>
        <v>6.5676543025598919</v>
      </c>
      <c r="AK10" s="39">
        <f t="shared" ref="AK10:AK73" si="13">P10/F10*1000</f>
        <v>4.1794163743562951</v>
      </c>
      <c r="AL10" s="39">
        <f t="shared" ref="AL10:AL73" si="14">(G10+Q10)/H10*1000</f>
        <v>7.3573127229488708</v>
      </c>
      <c r="AM10" s="40">
        <f t="shared" ref="AM10:AM73" si="15">S10/B10*1000</f>
        <v>6.3289178273458431</v>
      </c>
      <c r="AN10" s="40">
        <f t="shared" ref="AN10:AN73" si="16">T10/B10*1000</f>
        <v>9.3349622320487704</v>
      </c>
      <c r="AO10" s="39">
        <f t="shared" ref="AO10:AO73" si="17">U10/B10*1000</f>
        <v>-3.0060444047029287</v>
      </c>
      <c r="AP10" s="39">
        <f t="shared" ref="AP10:AP73" si="18">V10/B10*1000</f>
        <v>-2.4976521004164756</v>
      </c>
    </row>
    <row r="11" spans="1:145" s="36" customFormat="1" x14ac:dyDescent="0.2">
      <c r="A11" s="41" t="s">
        <v>60</v>
      </c>
      <c r="B11" s="43">
        <f>B7-B10</f>
        <v>2377331</v>
      </c>
      <c r="C11" s="43">
        <f>C7-C10</f>
        <v>1208576</v>
      </c>
      <c r="D11" s="43">
        <f>D7-D10</f>
        <v>10934</v>
      </c>
      <c r="E11" s="38">
        <v>2996</v>
      </c>
      <c r="F11" s="38">
        <v>24915</v>
      </c>
      <c r="G11" s="38">
        <v>103</v>
      </c>
      <c r="H11" s="38">
        <f>SUM(F11:G11)</f>
        <v>25018</v>
      </c>
      <c r="I11" s="38">
        <v>19317</v>
      </c>
      <c r="J11" s="38">
        <v>1897</v>
      </c>
      <c r="K11" s="38">
        <v>8013</v>
      </c>
      <c r="L11" s="38">
        <v>5885</v>
      </c>
      <c r="M11" s="38">
        <f t="shared" ref="M11:M73" si="19">F11+G11+K11</f>
        <v>33031</v>
      </c>
      <c r="N11" s="38">
        <v>26958</v>
      </c>
      <c r="O11" s="38">
        <v>230</v>
      </c>
      <c r="P11" s="38">
        <v>122</v>
      </c>
      <c r="Q11" s="38">
        <v>95</v>
      </c>
      <c r="R11" s="38">
        <f t="shared" ref="R11:R73" si="20">F11-N11</f>
        <v>-2043</v>
      </c>
      <c r="S11" s="34">
        <v>27712</v>
      </c>
      <c r="T11" s="42">
        <v>17280</v>
      </c>
      <c r="U11" s="38">
        <v>10432</v>
      </c>
      <c r="V11" s="38">
        <f t="shared" ref="V11:V73" si="21">R11+U11</f>
        <v>8389</v>
      </c>
      <c r="W11" s="43">
        <f>W7-W10</f>
        <v>2382770</v>
      </c>
      <c r="X11" s="43">
        <f>X7-X10</f>
        <v>1211345</v>
      </c>
      <c r="Y11" s="39">
        <f t="shared" si="1"/>
        <v>4.5992754059068766</v>
      </c>
      <c r="Z11" s="39">
        <f t="shared" si="2"/>
        <v>1.2602367949603988</v>
      </c>
      <c r="AA11" s="39">
        <f t="shared" si="3"/>
        <v>27.40076824583867</v>
      </c>
      <c r="AB11" s="39">
        <f t="shared" si="4"/>
        <v>10.52356613361791</v>
      </c>
      <c r="AC11" s="39">
        <f t="shared" si="5"/>
        <v>10.480240235793838</v>
      </c>
      <c r="AD11" s="39">
        <f t="shared" si="6"/>
        <v>32.028939163802065</v>
      </c>
      <c r="AE11" s="39">
        <f t="shared" si="7"/>
        <v>23.523063394356065</v>
      </c>
      <c r="AF11" s="39">
        <f t="shared" si="8"/>
        <v>13.894152728416866</v>
      </c>
      <c r="AG11" s="39">
        <f t="shared" si="9"/>
        <v>11.339607315935393</v>
      </c>
      <c r="AH11" s="39">
        <f t="shared" si="10"/>
        <v>-0.85936708014155372</v>
      </c>
      <c r="AI11" s="39">
        <f t="shared" si="11"/>
        <v>4.1170357342713251</v>
      </c>
      <c r="AJ11" s="39">
        <f t="shared" si="12"/>
        <v>9.2313867148304229</v>
      </c>
      <c r="AK11" s="39">
        <f t="shared" si="13"/>
        <v>4.8966486052578766</v>
      </c>
      <c r="AL11" s="39">
        <f t="shared" si="14"/>
        <v>7.9143017027740026</v>
      </c>
      <c r="AM11" s="40">
        <f t="shared" si="15"/>
        <v>11.65676971359899</v>
      </c>
      <c r="AN11" s="40">
        <f t="shared" si="16"/>
        <v>7.2686554796113789</v>
      </c>
      <c r="AO11" s="39">
        <f t="shared" si="17"/>
        <v>4.3881142339876105</v>
      </c>
      <c r="AP11" s="39">
        <f t="shared" si="18"/>
        <v>3.5287471538460564</v>
      </c>
    </row>
    <row r="12" spans="1:145" s="36" customFormat="1" ht="5.25" customHeight="1" x14ac:dyDescent="0.2">
      <c r="A12" s="41"/>
      <c r="B12" s="38"/>
      <c r="C12" s="38"/>
      <c r="D12" s="4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4"/>
      <c r="T12" s="42"/>
      <c r="U12" s="38"/>
      <c r="V12" s="38"/>
      <c r="W12" s="38"/>
      <c r="X12" s="38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0"/>
      <c r="AN12" s="40"/>
      <c r="AO12" s="39"/>
      <c r="AP12" s="39"/>
    </row>
    <row r="13" spans="1:145" s="36" customFormat="1" x14ac:dyDescent="0.2">
      <c r="A13" s="41" t="s">
        <v>61</v>
      </c>
      <c r="B13" s="38"/>
      <c r="C13" s="38"/>
      <c r="D13" s="4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4"/>
      <c r="T13" s="42"/>
      <c r="U13" s="38"/>
      <c r="V13" s="38"/>
      <c r="W13" s="38"/>
      <c r="X13" s="38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40"/>
      <c r="AN13" s="40"/>
      <c r="AO13" s="39"/>
      <c r="AP13" s="39"/>
    </row>
    <row r="14" spans="1:145" s="36" customFormat="1" x14ac:dyDescent="0.2">
      <c r="A14" s="41">
        <v>-199</v>
      </c>
      <c r="B14" s="38">
        <v>47089</v>
      </c>
      <c r="C14" s="38">
        <v>23999</v>
      </c>
      <c r="D14" s="47">
        <v>210</v>
      </c>
      <c r="E14" s="38">
        <v>42</v>
      </c>
      <c r="F14" s="38">
        <v>432</v>
      </c>
      <c r="G14" s="38">
        <v>1</v>
      </c>
      <c r="H14" s="38">
        <f t="shared" ref="H14:H23" si="22">SUM(F14:G14)</f>
        <v>433</v>
      </c>
      <c r="I14" s="38">
        <v>333</v>
      </c>
      <c r="J14" s="38">
        <v>34</v>
      </c>
      <c r="K14" s="38">
        <v>171</v>
      </c>
      <c r="L14" s="38">
        <v>121</v>
      </c>
      <c r="M14" s="38">
        <f t="shared" si="19"/>
        <v>604</v>
      </c>
      <c r="N14" s="38">
        <v>755</v>
      </c>
      <c r="O14" s="38">
        <v>6</v>
      </c>
      <c r="P14" s="38">
        <v>2</v>
      </c>
      <c r="Q14" s="38">
        <v>2</v>
      </c>
      <c r="R14" s="38">
        <f t="shared" si="20"/>
        <v>-323</v>
      </c>
      <c r="S14" s="34">
        <v>897</v>
      </c>
      <c r="T14" s="42">
        <v>843</v>
      </c>
      <c r="U14" s="38">
        <v>54</v>
      </c>
      <c r="V14" s="38">
        <f t="shared" si="21"/>
        <v>-269</v>
      </c>
      <c r="W14" s="38">
        <v>47008</v>
      </c>
      <c r="X14" s="38">
        <v>23960</v>
      </c>
      <c r="Y14" s="39">
        <f t="shared" si="1"/>
        <v>4.4596402556860415</v>
      </c>
      <c r="Z14" s="39">
        <f t="shared" si="2"/>
        <v>0.89192805113720819</v>
      </c>
      <c r="AA14" s="39">
        <f t="shared" si="3"/>
        <v>20</v>
      </c>
      <c r="AB14" s="39">
        <f t="shared" si="4"/>
        <v>9.1953534795812182</v>
      </c>
      <c r="AC14" s="39">
        <f t="shared" si="5"/>
        <v>9.1741170974112851</v>
      </c>
      <c r="AD14" s="39">
        <f t="shared" si="6"/>
        <v>39.491916859122398</v>
      </c>
      <c r="AE14" s="39">
        <f t="shared" si="7"/>
        <v>27.944572748267898</v>
      </c>
      <c r="AF14" s="39">
        <f t="shared" si="8"/>
        <v>12.826774830639852</v>
      </c>
      <c r="AG14" s="39">
        <f t="shared" si="9"/>
        <v>16.033468538299818</v>
      </c>
      <c r="AH14" s="39">
        <f t="shared" si="10"/>
        <v>-6.8593514408885303</v>
      </c>
      <c r="AI14" s="39">
        <f t="shared" si="11"/>
        <v>2.3094688221709005</v>
      </c>
      <c r="AJ14" s="39">
        <f t="shared" si="12"/>
        <v>13.888888888888888</v>
      </c>
      <c r="AK14" s="39">
        <f t="shared" si="13"/>
        <v>4.6296296296296298</v>
      </c>
      <c r="AL14" s="39">
        <f t="shared" si="14"/>
        <v>6.9284064665127021</v>
      </c>
      <c r="AM14" s="40">
        <f t="shared" si="15"/>
        <v>19.049034806430377</v>
      </c>
      <c r="AN14" s="40">
        <f t="shared" si="16"/>
        <v>17.902270169253967</v>
      </c>
      <c r="AO14" s="39">
        <f t="shared" si="17"/>
        <v>1.1467646371764106</v>
      </c>
      <c r="AP14" s="39">
        <f t="shared" si="18"/>
        <v>-5.7125868037121199</v>
      </c>
    </row>
    <row r="15" spans="1:145" s="36" customFormat="1" x14ac:dyDescent="0.2">
      <c r="A15" s="41" t="s">
        <v>62</v>
      </c>
      <c r="B15" s="38">
        <v>275001</v>
      </c>
      <c r="C15" s="38">
        <v>140568</v>
      </c>
      <c r="D15" s="47">
        <v>1229</v>
      </c>
      <c r="E15" s="38">
        <v>302</v>
      </c>
      <c r="F15" s="38">
        <v>2668</v>
      </c>
      <c r="G15" s="38">
        <v>11</v>
      </c>
      <c r="H15" s="38">
        <f t="shared" si="22"/>
        <v>2679</v>
      </c>
      <c r="I15" s="38">
        <v>2102</v>
      </c>
      <c r="J15" s="38">
        <v>199</v>
      </c>
      <c r="K15" s="38">
        <v>881</v>
      </c>
      <c r="L15" s="38">
        <v>648</v>
      </c>
      <c r="M15" s="38">
        <f t="shared" si="19"/>
        <v>3560</v>
      </c>
      <c r="N15" s="38">
        <v>3645</v>
      </c>
      <c r="O15" s="38">
        <v>28</v>
      </c>
      <c r="P15" s="38">
        <v>15</v>
      </c>
      <c r="Q15" s="38">
        <v>14</v>
      </c>
      <c r="R15" s="38">
        <f t="shared" si="20"/>
        <v>-977</v>
      </c>
      <c r="S15" s="34">
        <v>4790</v>
      </c>
      <c r="T15" s="42">
        <v>4062</v>
      </c>
      <c r="U15" s="38">
        <v>728</v>
      </c>
      <c r="V15" s="38">
        <f t="shared" si="21"/>
        <v>-249</v>
      </c>
      <c r="W15" s="38">
        <v>275046</v>
      </c>
      <c r="X15" s="38">
        <v>140505</v>
      </c>
      <c r="Y15" s="39">
        <f t="shared" si="1"/>
        <v>4.4690746579103351</v>
      </c>
      <c r="Z15" s="39">
        <f t="shared" si="2"/>
        <v>1.0981778248079097</v>
      </c>
      <c r="AA15" s="39">
        <f t="shared" si="3"/>
        <v>24.572823433685922</v>
      </c>
      <c r="AB15" s="39">
        <f t="shared" si="4"/>
        <v>9.7417827571536098</v>
      </c>
      <c r="AC15" s="39">
        <f t="shared" si="5"/>
        <v>9.7017829026076274</v>
      </c>
      <c r="AD15" s="39">
        <f t="shared" si="6"/>
        <v>32.885405001866367</v>
      </c>
      <c r="AE15" s="39">
        <f t="shared" si="7"/>
        <v>24.188129899216126</v>
      </c>
      <c r="AF15" s="39">
        <f t="shared" si="8"/>
        <v>12.945407471245559</v>
      </c>
      <c r="AG15" s="39">
        <f t="shared" si="9"/>
        <v>13.254497256373615</v>
      </c>
      <c r="AH15" s="39">
        <f t="shared" si="10"/>
        <v>-3.5527143537659862</v>
      </c>
      <c r="AI15" s="39">
        <f t="shared" si="11"/>
        <v>4.1060097051138484</v>
      </c>
      <c r="AJ15" s="39">
        <f t="shared" si="12"/>
        <v>10.494752623688155</v>
      </c>
      <c r="AK15" s="39">
        <f t="shared" si="13"/>
        <v>5.6221889055472269</v>
      </c>
      <c r="AL15" s="39">
        <f t="shared" si="14"/>
        <v>9.3318402388951096</v>
      </c>
      <c r="AM15" s="40">
        <f t="shared" si="15"/>
        <v>17.418118479569166</v>
      </c>
      <c r="AN15" s="40">
        <f t="shared" si="16"/>
        <v>14.770855378707713</v>
      </c>
      <c r="AO15" s="39">
        <f t="shared" si="17"/>
        <v>2.6472631008614513</v>
      </c>
      <c r="AP15" s="39">
        <f t="shared" si="18"/>
        <v>-0.90545125290453488</v>
      </c>
    </row>
    <row r="16" spans="1:145" s="36" customFormat="1" x14ac:dyDescent="0.2">
      <c r="A16" s="41" t="s">
        <v>63</v>
      </c>
      <c r="B16" s="38">
        <v>551566</v>
      </c>
      <c r="C16" s="38">
        <v>280340</v>
      </c>
      <c r="D16" s="47">
        <v>2442</v>
      </c>
      <c r="E16" s="38">
        <v>691</v>
      </c>
      <c r="F16" s="38">
        <v>5680</v>
      </c>
      <c r="G16" s="38">
        <v>23</v>
      </c>
      <c r="H16" s="38">
        <f t="shared" si="22"/>
        <v>5703</v>
      </c>
      <c r="I16" s="38">
        <v>4369</v>
      </c>
      <c r="J16" s="38">
        <v>440</v>
      </c>
      <c r="K16" s="38">
        <v>1792</v>
      </c>
      <c r="L16" s="38">
        <v>1312</v>
      </c>
      <c r="M16" s="38">
        <f t="shared" si="19"/>
        <v>7495</v>
      </c>
      <c r="N16" s="38">
        <v>6617</v>
      </c>
      <c r="O16" s="38">
        <v>55</v>
      </c>
      <c r="P16" s="38">
        <v>35</v>
      </c>
      <c r="Q16" s="38">
        <v>27</v>
      </c>
      <c r="R16" s="38">
        <f t="shared" si="20"/>
        <v>-937</v>
      </c>
      <c r="S16" s="34">
        <v>9530</v>
      </c>
      <c r="T16" s="42">
        <v>7150</v>
      </c>
      <c r="U16" s="38">
        <v>2380</v>
      </c>
      <c r="V16" s="38">
        <f t="shared" si="21"/>
        <v>1443</v>
      </c>
      <c r="W16" s="38">
        <v>552724</v>
      </c>
      <c r="X16" s="38">
        <v>280847</v>
      </c>
      <c r="Y16" s="39">
        <f t="shared" si="1"/>
        <v>4.4273940018057676</v>
      </c>
      <c r="Z16" s="39">
        <f t="shared" si="2"/>
        <v>1.252796582820551</v>
      </c>
      <c r="AA16" s="39">
        <f t="shared" si="3"/>
        <v>28.296478296478295</v>
      </c>
      <c r="AB16" s="39">
        <f t="shared" si="4"/>
        <v>10.339651102497253</v>
      </c>
      <c r="AC16" s="39">
        <f t="shared" si="5"/>
        <v>10.297951650391793</v>
      </c>
      <c r="AD16" s="39">
        <f t="shared" si="6"/>
        <v>31.422058565667193</v>
      </c>
      <c r="AE16" s="39">
        <f t="shared" si="7"/>
        <v>23.005435735577766</v>
      </c>
      <c r="AF16" s="39">
        <f t="shared" si="8"/>
        <v>13.588582327409595</v>
      </c>
      <c r="AG16" s="39">
        <f t="shared" si="9"/>
        <v>11.996751068775088</v>
      </c>
      <c r="AH16" s="39">
        <f t="shared" si="10"/>
        <v>-1.6987994183832942</v>
      </c>
      <c r="AI16" s="39">
        <f t="shared" si="11"/>
        <v>4.0329651060845162</v>
      </c>
      <c r="AJ16" s="39">
        <f t="shared" si="12"/>
        <v>9.6830985915492942</v>
      </c>
      <c r="AK16" s="39">
        <f t="shared" si="13"/>
        <v>6.1619718309859151</v>
      </c>
      <c r="AL16" s="39">
        <f t="shared" si="14"/>
        <v>8.7673154480098194</v>
      </c>
      <c r="AM16" s="40">
        <f t="shared" si="15"/>
        <v>17.278077328914399</v>
      </c>
      <c r="AN16" s="40">
        <f t="shared" si="16"/>
        <v>12.963090545827697</v>
      </c>
      <c r="AO16" s="39">
        <f t="shared" si="17"/>
        <v>4.3149867830867024</v>
      </c>
      <c r="AP16" s="39">
        <f t="shared" si="18"/>
        <v>2.616187364703408</v>
      </c>
    </row>
    <row r="17" spans="1:42" s="36" customFormat="1" x14ac:dyDescent="0.2">
      <c r="A17" s="44" t="s">
        <v>64</v>
      </c>
      <c r="B17" s="38">
        <v>779314</v>
      </c>
      <c r="C17" s="38">
        <v>396238</v>
      </c>
      <c r="D17" s="47">
        <v>3678</v>
      </c>
      <c r="E17" s="38">
        <v>1013</v>
      </c>
      <c r="F17" s="38">
        <v>8074</v>
      </c>
      <c r="G17" s="38">
        <v>32</v>
      </c>
      <c r="H17" s="38">
        <f t="shared" si="22"/>
        <v>8106</v>
      </c>
      <c r="I17" s="38">
        <v>6232</v>
      </c>
      <c r="J17" s="38">
        <v>597</v>
      </c>
      <c r="K17" s="38">
        <v>2572</v>
      </c>
      <c r="L17" s="38">
        <v>1879</v>
      </c>
      <c r="M17" s="38">
        <f t="shared" si="19"/>
        <v>10678</v>
      </c>
      <c r="N17" s="38">
        <v>8475</v>
      </c>
      <c r="O17" s="38">
        <v>72</v>
      </c>
      <c r="P17" s="38">
        <v>39</v>
      </c>
      <c r="Q17" s="38">
        <v>28</v>
      </c>
      <c r="R17" s="38">
        <f t="shared" si="20"/>
        <v>-401</v>
      </c>
      <c r="S17" s="34">
        <v>13029</v>
      </c>
      <c r="T17" s="42">
        <v>8868</v>
      </c>
      <c r="U17" s="38">
        <v>4161</v>
      </c>
      <c r="V17" s="38">
        <f t="shared" si="21"/>
        <v>3760</v>
      </c>
      <c r="W17" s="38">
        <v>781439</v>
      </c>
      <c r="X17" s="38">
        <v>397365</v>
      </c>
      <c r="Y17" s="39">
        <f t="shared" si="1"/>
        <v>4.7195353862499587</v>
      </c>
      <c r="Z17" s="39">
        <f t="shared" si="2"/>
        <v>1.2998611599432321</v>
      </c>
      <c r="AA17" s="39">
        <f t="shared" si="3"/>
        <v>27.542142468733005</v>
      </c>
      <c r="AB17" s="39">
        <f t="shared" si="4"/>
        <v>10.401455639190365</v>
      </c>
      <c r="AC17" s="39">
        <f t="shared" si="5"/>
        <v>10.360393884878238</v>
      </c>
      <c r="AD17" s="39">
        <f t="shared" si="6"/>
        <v>31.729583024919812</v>
      </c>
      <c r="AE17" s="39">
        <f t="shared" si="7"/>
        <v>23.180360226992352</v>
      </c>
      <c r="AF17" s="39">
        <f t="shared" si="8"/>
        <v>13.701794142027474</v>
      </c>
      <c r="AG17" s="39">
        <f t="shared" si="9"/>
        <v>10.874948993602066</v>
      </c>
      <c r="AH17" s="39">
        <f t="shared" si="10"/>
        <v>-0.51455510872382637</v>
      </c>
      <c r="AI17" s="39">
        <f t="shared" si="11"/>
        <v>3.9476930668640513</v>
      </c>
      <c r="AJ17" s="39">
        <f t="shared" si="12"/>
        <v>8.9175130047064641</v>
      </c>
      <c r="AK17" s="39">
        <f t="shared" si="13"/>
        <v>4.8303195442160014</v>
      </c>
      <c r="AL17" s="39">
        <f t="shared" si="14"/>
        <v>7.4019245003700957</v>
      </c>
      <c r="AM17" s="40">
        <f t="shared" si="15"/>
        <v>16.718549904146467</v>
      </c>
      <c r="AN17" s="40">
        <f t="shared" si="16"/>
        <v>11.379238663747861</v>
      </c>
      <c r="AO17" s="39">
        <f t="shared" si="17"/>
        <v>5.3393112403986063</v>
      </c>
      <c r="AP17" s="39">
        <f t="shared" si="18"/>
        <v>4.8247561316747811</v>
      </c>
    </row>
    <row r="18" spans="1:42" s="36" customFormat="1" x14ac:dyDescent="0.2">
      <c r="A18" s="44" t="s">
        <v>65</v>
      </c>
      <c r="B18" s="38">
        <v>737871</v>
      </c>
      <c r="C18" s="38">
        <v>374616</v>
      </c>
      <c r="D18" s="47">
        <v>3435</v>
      </c>
      <c r="E18" s="38">
        <v>1003</v>
      </c>
      <c r="F18" s="38">
        <v>8247</v>
      </c>
      <c r="G18" s="38">
        <v>46</v>
      </c>
      <c r="H18" s="38">
        <f t="shared" si="22"/>
        <v>8293</v>
      </c>
      <c r="I18" s="38">
        <v>6357</v>
      </c>
      <c r="J18" s="38">
        <v>643</v>
      </c>
      <c r="K18" s="38">
        <v>2674</v>
      </c>
      <c r="L18" s="38">
        <v>1995</v>
      </c>
      <c r="M18" s="38">
        <f t="shared" si="19"/>
        <v>10967</v>
      </c>
      <c r="N18" s="38">
        <v>7647</v>
      </c>
      <c r="O18" s="38">
        <v>74</v>
      </c>
      <c r="P18" s="38">
        <v>37</v>
      </c>
      <c r="Q18" s="38">
        <v>29</v>
      </c>
      <c r="R18" s="38">
        <f t="shared" si="20"/>
        <v>600</v>
      </c>
      <c r="S18" s="34">
        <v>11002</v>
      </c>
      <c r="T18" s="42">
        <v>8097</v>
      </c>
      <c r="U18" s="38">
        <v>2905</v>
      </c>
      <c r="V18" s="38">
        <f t="shared" si="21"/>
        <v>3505</v>
      </c>
      <c r="W18" s="38">
        <v>739814</v>
      </c>
      <c r="X18" s="38">
        <v>375766</v>
      </c>
      <c r="Y18" s="39">
        <f t="shared" si="1"/>
        <v>4.6552852734421064</v>
      </c>
      <c r="Z18" s="39">
        <f t="shared" si="2"/>
        <v>1.3593161948362249</v>
      </c>
      <c r="AA18" s="39">
        <f t="shared" si="3"/>
        <v>29.199417758369723</v>
      </c>
      <c r="AB18" s="39">
        <f t="shared" si="4"/>
        <v>11.239091927992833</v>
      </c>
      <c r="AC18" s="39">
        <f t="shared" si="5"/>
        <v>11.176750407591571</v>
      </c>
      <c r="AD18" s="39">
        <f t="shared" si="6"/>
        <v>32.244061256481373</v>
      </c>
      <c r="AE18" s="39">
        <f t="shared" si="7"/>
        <v>24.056433136380079</v>
      </c>
      <c r="AF18" s="39">
        <f t="shared" si="8"/>
        <v>14.863031613927095</v>
      </c>
      <c r="AG18" s="39">
        <f t="shared" si="9"/>
        <v>10.363600141488146</v>
      </c>
      <c r="AH18" s="39">
        <f t="shared" si="10"/>
        <v>0.81315026610342456</v>
      </c>
      <c r="AI18" s="39">
        <f t="shared" si="11"/>
        <v>5.5468467382129507</v>
      </c>
      <c r="AJ18" s="39">
        <f t="shared" si="12"/>
        <v>8.9729598641930384</v>
      </c>
      <c r="AK18" s="39">
        <f t="shared" si="13"/>
        <v>4.4864799320965192</v>
      </c>
      <c r="AL18" s="39">
        <f t="shared" si="14"/>
        <v>9.0437718557819835</v>
      </c>
      <c r="AM18" s="40">
        <f t="shared" si="15"/>
        <v>14.910465379449796</v>
      </c>
      <c r="AN18" s="40">
        <f t="shared" si="16"/>
        <v>10.973462841065714</v>
      </c>
      <c r="AO18" s="39">
        <f t="shared" si="17"/>
        <v>3.9370025383840805</v>
      </c>
      <c r="AP18" s="39">
        <f t="shared" si="18"/>
        <v>4.750152804487505</v>
      </c>
    </row>
    <row r="19" spans="1:42" s="36" customFormat="1" x14ac:dyDescent="0.2">
      <c r="A19" s="44" t="s">
        <v>66</v>
      </c>
      <c r="B19" s="38">
        <v>386120</v>
      </c>
      <c r="C19" s="38">
        <v>198330</v>
      </c>
      <c r="D19" s="47">
        <v>1783</v>
      </c>
      <c r="E19" s="38">
        <v>772</v>
      </c>
      <c r="F19" s="38">
        <v>3669</v>
      </c>
      <c r="G19" s="38">
        <v>17</v>
      </c>
      <c r="H19" s="38">
        <f t="shared" si="22"/>
        <v>3686</v>
      </c>
      <c r="I19" s="38">
        <v>2757</v>
      </c>
      <c r="J19" s="38">
        <v>298</v>
      </c>
      <c r="K19" s="38">
        <v>1578</v>
      </c>
      <c r="L19" s="38">
        <v>1207</v>
      </c>
      <c r="M19" s="38">
        <f t="shared" si="19"/>
        <v>5264</v>
      </c>
      <c r="N19" s="38">
        <v>3545</v>
      </c>
      <c r="O19" s="38">
        <v>19</v>
      </c>
      <c r="P19" s="38">
        <v>7</v>
      </c>
      <c r="Q19" s="38">
        <v>5</v>
      </c>
      <c r="R19" s="38">
        <f t="shared" si="20"/>
        <v>124</v>
      </c>
      <c r="S19" s="34">
        <v>5543</v>
      </c>
      <c r="T19" s="42">
        <v>5234</v>
      </c>
      <c r="U19" s="38">
        <v>309</v>
      </c>
      <c r="V19" s="38">
        <f t="shared" si="21"/>
        <v>433</v>
      </c>
      <c r="W19" s="38">
        <v>386354</v>
      </c>
      <c r="X19" s="38">
        <v>198448</v>
      </c>
      <c r="Y19" s="39">
        <f t="shared" si="1"/>
        <v>4.6177354190407129</v>
      </c>
      <c r="Z19" s="39">
        <f t="shared" si="2"/>
        <v>1.9993784315756757</v>
      </c>
      <c r="AA19" s="39">
        <f t="shared" si="3"/>
        <v>43.297812675266407</v>
      </c>
      <c r="AB19" s="39">
        <f t="shared" si="4"/>
        <v>9.5462550502434489</v>
      </c>
      <c r="AC19" s="39">
        <f t="shared" si="5"/>
        <v>9.5022272868538273</v>
      </c>
      <c r="AD19" s="39">
        <f t="shared" si="6"/>
        <v>42.810634834508953</v>
      </c>
      <c r="AE19" s="39">
        <f t="shared" si="7"/>
        <v>32.745523602821486</v>
      </c>
      <c r="AF19" s="39">
        <f t="shared" si="8"/>
        <v>13.633067440174038</v>
      </c>
      <c r="AG19" s="39">
        <f t="shared" si="9"/>
        <v>9.1810836009530714</v>
      </c>
      <c r="AH19" s="39">
        <f t="shared" si="10"/>
        <v>0.32114368590075626</v>
      </c>
      <c r="AI19" s="39">
        <f t="shared" si="11"/>
        <v>4.6120455778621814</v>
      </c>
      <c r="AJ19" s="39">
        <f t="shared" si="12"/>
        <v>5.1785227582447533</v>
      </c>
      <c r="AK19" s="39">
        <f t="shared" si="13"/>
        <v>1.9078768056691198</v>
      </c>
      <c r="AL19" s="39">
        <f t="shared" si="14"/>
        <v>5.9685295713510582</v>
      </c>
      <c r="AM19" s="40">
        <f t="shared" si="15"/>
        <v>14.355640733450741</v>
      </c>
      <c r="AN19" s="40">
        <f t="shared" si="16"/>
        <v>13.555371387133533</v>
      </c>
      <c r="AO19" s="39">
        <f t="shared" si="17"/>
        <v>0.80026934631720703</v>
      </c>
      <c r="AP19" s="39">
        <f t="shared" si="18"/>
        <v>1.1214130322179632</v>
      </c>
    </row>
    <row r="20" spans="1:42" s="36" customFormat="1" x14ac:dyDescent="0.2">
      <c r="A20" s="44" t="s">
        <v>67</v>
      </c>
      <c r="B20" s="38">
        <v>452708</v>
      </c>
      <c r="C20" s="38">
        <v>232823</v>
      </c>
      <c r="D20" s="47">
        <v>2258</v>
      </c>
      <c r="E20" s="38">
        <v>1043</v>
      </c>
      <c r="F20" s="38">
        <v>4174</v>
      </c>
      <c r="G20" s="38">
        <v>15</v>
      </c>
      <c r="H20" s="38">
        <f t="shared" si="22"/>
        <v>4189</v>
      </c>
      <c r="I20" s="38">
        <v>3084</v>
      </c>
      <c r="J20" s="38">
        <v>295</v>
      </c>
      <c r="K20" s="38">
        <v>2060</v>
      </c>
      <c r="L20" s="38">
        <v>1549</v>
      </c>
      <c r="M20" s="38">
        <f t="shared" si="19"/>
        <v>6249</v>
      </c>
      <c r="N20" s="38">
        <v>3825</v>
      </c>
      <c r="O20" s="38">
        <v>34</v>
      </c>
      <c r="P20" s="38">
        <v>24</v>
      </c>
      <c r="Q20" s="38">
        <v>19</v>
      </c>
      <c r="R20" s="38">
        <f t="shared" si="20"/>
        <v>349</v>
      </c>
      <c r="S20" s="34">
        <v>5949</v>
      </c>
      <c r="T20" s="42">
        <v>6828</v>
      </c>
      <c r="U20" s="38">
        <v>-879</v>
      </c>
      <c r="V20" s="38">
        <f t="shared" si="21"/>
        <v>-530</v>
      </c>
      <c r="W20" s="38">
        <v>452325</v>
      </c>
      <c r="X20" s="38">
        <v>232640</v>
      </c>
      <c r="Y20" s="39">
        <f t="shared" si="1"/>
        <v>4.9877625312563501</v>
      </c>
      <c r="Z20" s="39">
        <f t="shared" si="2"/>
        <v>2.3039133392827162</v>
      </c>
      <c r="AA20" s="39">
        <f t="shared" si="3"/>
        <v>46.191319751992914</v>
      </c>
      <c r="AB20" s="39">
        <f t="shared" si="4"/>
        <v>9.2532051565247357</v>
      </c>
      <c r="AC20" s="39">
        <f t="shared" si="5"/>
        <v>9.2200712158830846</v>
      </c>
      <c r="AD20" s="39">
        <f t="shared" si="6"/>
        <v>49.176414418715687</v>
      </c>
      <c r="AE20" s="39">
        <f t="shared" si="7"/>
        <v>36.977798997374073</v>
      </c>
      <c r="AF20" s="39">
        <f t="shared" si="8"/>
        <v>13.803599671311309</v>
      </c>
      <c r="AG20" s="39">
        <f t="shared" si="9"/>
        <v>8.4491548636207003</v>
      </c>
      <c r="AH20" s="39">
        <f t="shared" si="10"/>
        <v>0.77091635226238542</v>
      </c>
      <c r="AI20" s="39">
        <f t="shared" si="11"/>
        <v>3.5808068751492002</v>
      </c>
      <c r="AJ20" s="39">
        <f t="shared" si="12"/>
        <v>8.1456636320076665</v>
      </c>
      <c r="AK20" s="39">
        <f t="shared" si="13"/>
        <v>5.7498802108289411</v>
      </c>
      <c r="AL20" s="39">
        <f t="shared" si="14"/>
        <v>8.1164955836715205</v>
      </c>
      <c r="AM20" s="40">
        <f t="shared" si="15"/>
        <v>13.140920858478314</v>
      </c>
      <c r="AN20" s="40">
        <f t="shared" si="16"/>
        <v>15.082569780078991</v>
      </c>
      <c r="AO20" s="39">
        <f t="shared" si="17"/>
        <v>-1.9416489216006787</v>
      </c>
      <c r="AP20" s="39">
        <f t="shared" si="18"/>
        <v>-1.1707325693382931</v>
      </c>
    </row>
    <row r="21" spans="1:42" s="36" customFormat="1" x14ac:dyDescent="0.2">
      <c r="A21" s="44" t="s">
        <v>68</v>
      </c>
      <c r="B21" s="38">
        <v>846149</v>
      </c>
      <c r="C21" s="38">
        <v>437923</v>
      </c>
      <c r="D21" s="47">
        <v>4190</v>
      </c>
      <c r="E21" s="38">
        <v>2263</v>
      </c>
      <c r="F21" s="38">
        <v>7608</v>
      </c>
      <c r="G21" s="38">
        <v>29</v>
      </c>
      <c r="H21" s="38">
        <f t="shared" si="22"/>
        <v>7637</v>
      </c>
      <c r="I21" s="38">
        <v>5799</v>
      </c>
      <c r="J21" s="38">
        <v>546</v>
      </c>
      <c r="K21" s="38">
        <v>3819</v>
      </c>
      <c r="L21" s="38">
        <v>2997</v>
      </c>
      <c r="M21" s="38">
        <f t="shared" si="19"/>
        <v>11456</v>
      </c>
      <c r="N21" s="38">
        <v>6947</v>
      </c>
      <c r="O21" s="38">
        <v>50</v>
      </c>
      <c r="P21" s="38">
        <v>35</v>
      </c>
      <c r="Q21" s="38">
        <v>26</v>
      </c>
      <c r="R21" s="38">
        <f t="shared" si="20"/>
        <v>661</v>
      </c>
      <c r="S21" s="34">
        <v>9123</v>
      </c>
      <c r="T21" s="42">
        <v>12169</v>
      </c>
      <c r="U21" s="38">
        <v>-3046</v>
      </c>
      <c r="V21" s="38">
        <f t="shared" si="21"/>
        <v>-2385</v>
      </c>
      <c r="W21" s="38">
        <v>844944</v>
      </c>
      <c r="X21" s="38">
        <v>437464</v>
      </c>
      <c r="Y21" s="39">
        <f t="shared" si="1"/>
        <v>4.9518465423938345</v>
      </c>
      <c r="Z21" s="39">
        <f t="shared" si="2"/>
        <v>2.6744698628728507</v>
      </c>
      <c r="AA21" s="39">
        <f t="shared" si="3"/>
        <v>54.009546539379471</v>
      </c>
      <c r="AB21" s="39">
        <f t="shared" si="4"/>
        <v>9.0255971466018394</v>
      </c>
      <c r="AC21" s="39">
        <f t="shared" si="5"/>
        <v>8.9913242230387311</v>
      </c>
      <c r="AD21" s="39">
        <f t="shared" si="6"/>
        <v>50.006547073458165</v>
      </c>
      <c r="AE21" s="39">
        <f t="shared" si="7"/>
        <v>39.243158308236218</v>
      </c>
      <c r="AF21" s="39">
        <f t="shared" si="8"/>
        <v>13.538986632377986</v>
      </c>
      <c r="AG21" s="39">
        <f t="shared" si="9"/>
        <v>8.2101379307899673</v>
      </c>
      <c r="AH21" s="39">
        <f t="shared" si="10"/>
        <v>0.78118629224876468</v>
      </c>
      <c r="AI21" s="39">
        <f t="shared" si="11"/>
        <v>3.7973026057352364</v>
      </c>
      <c r="AJ21" s="39">
        <f t="shared" si="12"/>
        <v>6.5720294426919033</v>
      </c>
      <c r="AK21" s="39">
        <f t="shared" si="13"/>
        <v>4.6004206098843321</v>
      </c>
      <c r="AL21" s="39">
        <f t="shared" si="14"/>
        <v>7.2017808039806201</v>
      </c>
      <c r="AM21" s="40">
        <f t="shared" si="15"/>
        <v>10.781789022973495</v>
      </c>
      <c r="AN21" s="40">
        <f t="shared" si="16"/>
        <v>14.381627822050254</v>
      </c>
      <c r="AO21" s="39">
        <f t="shared" si="17"/>
        <v>-3.5998387990767586</v>
      </c>
      <c r="AP21" s="39">
        <f t="shared" si="18"/>
        <v>-2.8186525068279935</v>
      </c>
    </row>
    <row r="22" spans="1:42" s="36" customFormat="1" x14ac:dyDescent="0.2">
      <c r="A22" s="44" t="s">
        <v>69</v>
      </c>
      <c r="B22" s="38">
        <v>641177</v>
      </c>
      <c r="C22" s="38">
        <v>333070</v>
      </c>
      <c r="D22" s="47">
        <v>3207</v>
      </c>
      <c r="E22" s="38">
        <v>1809</v>
      </c>
      <c r="F22" s="38">
        <v>5303</v>
      </c>
      <c r="G22" s="38">
        <v>20</v>
      </c>
      <c r="H22" s="38">
        <f t="shared" si="22"/>
        <v>5323</v>
      </c>
      <c r="I22" s="38">
        <v>4279</v>
      </c>
      <c r="J22" s="38">
        <v>294</v>
      </c>
      <c r="K22" s="38">
        <v>2585</v>
      </c>
      <c r="L22" s="38">
        <v>2017</v>
      </c>
      <c r="M22" s="38">
        <f t="shared" si="19"/>
        <v>7908</v>
      </c>
      <c r="N22" s="38">
        <v>4858</v>
      </c>
      <c r="O22" s="38">
        <v>32</v>
      </c>
      <c r="P22" s="38">
        <v>23</v>
      </c>
      <c r="Q22" s="38">
        <v>15</v>
      </c>
      <c r="R22" s="38">
        <f t="shared" si="20"/>
        <v>445</v>
      </c>
      <c r="S22" s="34">
        <v>5821</v>
      </c>
      <c r="T22" s="42">
        <v>9338</v>
      </c>
      <c r="U22" s="38">
        <v>-3517</v>
      </c>
      <c r="V22" s="38">
        <f t="shared" si="21"/>
        <v>-3072</v>
      </c>
      <c r="W22" s="38">
        <v>639585</v>
      </c>
      <c r="X22" s="38">
        <v>332361</v>
      </c>
      <c r="Y22" s="39">
        <f t="shared" si="1"/>
        <v>5.0017389893898256</v>
      </c>
      <c r="Z22" s="39">
        <f t="shared" si="2"/>
        <v>2.8213738172142793</v>
      </c>
      <c r="AA22" s="39">
        <f t="shared" si="3"/>
        <v>56.407857811038355</v>
      </c>
      <c r="AB22" s="39">
        <f t="shared" si="4"/>
        <v>8.3019197507084623</v>
      </c>
      <c r="AC22" s="39">
        <f t="shared" si="5"/>
        <v>8.2707271159133899</v>
      </c>
      <c r="AD22" s="39">
        <f t="shared" si="6"/>
        <v>48.562840503475485</v>
      </c>
      <c r="AE22" s="39">
        <f t="shared" si="7"/>
        <v>37.892166071764045</v>
      </c>
      <c r="AF22" s="39">
        <f t="shared" si="8"/>
        <v>12.333567797971543</v>
      </c>
      <c r="AG22" s="39">
        <f t="shared" si="9"/>
        <v>7.5766909917230336</v>
      </c>
      <c r="AH22" s="39">
        <f t="shared" si="10"/>
        <v>0.69403612419035621</v>
      </c>
      <c r="AI22" s="39">
        <f t="shared" si="11"/>
        <v>3.7572797294758598</v>
      </c>
      <c r="AJ22" s="39">
        <f t="shared" si="12"/>
        <v>6.0343201961154058</v>
      </c>
      <c r="AK22" s="39">
        <f t="shared" si="13"/>
        <v>4.337167640957948</v>
      </c>
      <c r="AL22" s="39">
        <f t="shared" si="14"/>
        <v>6.5752395265827541</v>
      </c>
      <c r="AM22" s="40">
        <f t="shared" si="15"/>
        <v>9.0786163571057603</v>
      </c>
      <c r="AN22" s="40">
        <f t="shared" si="16"/>
        <v>14.563841185819205</v>
      </c>
      <c r="AO22" s="39">
        <f t="shared" si="17"/>
        <v>-5.4852248287134442</v>
      </c>
      <c r="AP22" s="39">
        <f t="shared" si="18"/>
        <v>-4.7911887045230888</v>
      </c>
    </row>
    <row r="23" spans="1:42" s="36" customFormat="1" x14ac:dyDescent="0.2">
      <c r="A23" s="44" t="s">
        <v>70</v>
      </c>
      <c r="B23" s="38">
        <v>661955</v>
      </c>
      <c r="C23" s="38">
        <v>350171</v>
      </c>
      <c r="D23" s="47">
        <v>3570</v>
      </c>
      <c r="E23" s="38">
        <v>1778</v>
      </c>
      <c r="F23" s="38">
        <v>5858</v>
      </c>
      <c r="G23" s="38">
        <v>23</v>
      </c>
      <c r="H23" s="38">
        <f t="shared" si="22"/>
        <v>5881</v>
      </c>
      <c r="I23" s="38">
        <v>4474</v>
      </c>
      <c r="J23" s="38">
        <v>383</v>
      </c>
      <c r="K23" s="38">
        <v>3027</v>
      </c>
      <c r="L23" s="38">
        <v>2497</v>
      </c>
      <c r="M23" s="38">
        <f t="shared" si="19"/>
        <v>8908</v>
      </c>
      <c r="N23" s="38">
        <v>5916</v>
      </c>
      <c r="O23" s="38">
        <v>36</v>
      </c>
      <c r="P23" s="38">
        <v>17</v>
      </c>
      <c r="Q23" s="38">
        <v>14</v>
      </c>
      <c r="R23" s="38">
        <f t="shared" si="20"/>
        <v>-58</v>
      </c>
      <c r="S23" s="34">
        <v>5749</v>
      </c>
      <c r="T23" s="42">
        <v>7435</v>
      </c>
      <c r="U23" s="38">
        <v>-1686</v>
      </c>
      <c r="V23" s="38">
        <f t="shared" si="21"/>
        <v>-1744</v>
      </c>
      <c r="W23" s="38">
        <v>660814</v>
      </c>
      <c r="X23" s="38">
        <v>349573</v>
      </c>
      <c r="Y23" s="39">
        <f t="shared" si="1"/>
        <v>5.3931158462433251</v>
      </c>
      <c r="Z23" s="39">
        <f t="shared" si="2"/>
        <v>2.6859831861682437</v>
      </c>
      <c r="AA23" s="39">
        <f t="shared" si="3"/>
        <v>49.803921568627452</v>
      </c>
      <c r="AB23" s="39">
        <f t="shared" si="4"/>
        <v>8.884289717578989</v>
      </c>
      <c r="AC23" s="39">
        <f t="shared" si="5"/>
        <v>8.8495441533034711</v>
      </c>
      <c r="AD23" s="39">
        <f t="shared" si="6"/>
        <v>51.470838292807343</v>
      </c>
      <c r="AE23" s="39">
        <f t="shared" si="7"/>
        <v>42.458765516068695</v>
      </c>
      <c r="AF23" s="39">
        <f t="shared" si="8"/>
        <v>13.457108111578583</v>
      </c>
      <c r="AG23" s="39">
        <f t="shared" si="9"/>
        <v>8.9371634023460818</v>
      </c>
      <c r="AH23" s="39">
        <f t="shared" si="10"/>
        <v>-8.7619249042608635E-2</v>
      </c>
      <c r="AI23" s="39">
        <f t="shared" si="11"/>
        <v>3.9108995068865839</v>
      </c>
      <c r="AJ23" s="39">
        <f t="shared" si="12"/>
        <v>6.1454421304199389</v>
      </c>
      <c r="AK23" s="39">
        <f t="shared" si="13"/>
        <v>2.9020143393649711</v>
      </c>
      <c r="AL23" s="39">
        <f t="shared" si="14"/>
        <v>6.2914470328175476</v>
      </c>
      <c r="AM23" s="40">
        <f t="shared" si="15"/>
        <v>8.6848803921716726</v>
      </c>
      <c r="AN23" s="40">
        <f t="shared" si="16"/>
        <v>11.231881321237848</v>
      </c>
      <c r="AO23" s="39">
        <f t="shared" si="17"/>
        <v>-2.5470009290661753</v>
      </c>
      <c r="AP23" s="39">
        <f t="shared" si="18"/>
        <v>-2.6346201781087837</v>
      </c>
    </row>
    <row r="24" spans="1:42" s="36" customFormat="1" ht="3.75" customHeight="1" x14ac:dyDescent="0.2">
      <c r="A24" s="44"/>
      <c r="B24" s="38"/>
      <c r="C24" s="38"/>
      <c r="D24" s="4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4"/>
      <c r="T24" s="42"/>
      <c r="U24" s="38"/>
      <c r="V24" s="38"/>
      <c r="W24" s="38"/>
      <c r="X24" s="38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40"/>
      <c r="AN24" s="40"/>
      <c r="AO24" s="39"/>
      <c r="AP24" s="39"/>
    </row>
    <row r="25" spans="1:42" s="36" customFormat="1" x14ac:dyDescent="0.2">
      <c r="A25" s="44" t="s">
        <v>71</v>
      </c>
      <c r="B25" s="38"/>
      <c r="C25" s="38"/>
      <c r="D25" s="47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4"/>
      <c r="T25" s="42"/>
      <c r="U25" s="38"/>
      <c r="V25" s="38"/>
      <c r="W25" s="38"/>
      <c r="X25" s="38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40"/>
      <c r="AN25" s="40"/>
      <c r="AO25" s="39"/>
      <c r="AP25" s="39"/>
    </row>
    <row r="26" spans="1:42" s="36" customFormat="1" x14ac:dyDescent="0.2">
      <c r="A26" s="44" t="s">
        <v>72</v>
      </c>
      <c r="B26" s="38">
        <v>599802</v>
      </c>
      <c r="C26" s="38">
        <v>316067</v>
      </c>
      <c r="D26" s="47">
        <v>3373</v>
      </c>
      <c r="E26" s="38">
        <v>1571</v>
      </c>
      <c r="F26" s="38">
        <v>5101</v>
      </c>
      <c r="G26" s="38">
        <v>20</v>
      </c>
      <c r="H26" s="38">
        <f>SUM(F26:G26)</f>
        <v>5121</v>
      </c>
      <c r="I26" s="38">
        <v>4082</v>
      </c>
      <c r="J26" s="38">
        <v>262</v>
      </c>
      <c r="K26" s="38">
        <v>2358</v>
      </c>
      <c r="L26" s="38">
        <v>1961</v>
      </c>
      <c r="M26" s="38">
        <f t="shared" si="19"/>
        <v>7479</v>
      </c>
      <c r="N26" s="38">
        <v>5700</v>
      </c>
      <c r="O26" s="38">
        <v>25</v>
      </c>
      <c r="P26" s="38">
        <v>16</v>
      </c>
      <c r="Q26" s="38">
        <v>12</v>
      </c>
      <c r="R26" s="38">
        <f t="shared" si="20"/>
        <v>-599</v>
      </c>
      <c r="S26" s="34">
        <v>4788</v>
      </c>
      <c r="T26" s="42">
        <v>4138</v>
      </c>
      <c r="U26" s="38">
        <v>650</v>
      </c>
      <c r="V26" s="38">
        <f t="shared" si="21"/>
        <v>51</v>
      </c>
      <c r="W26" s="38">
        <v>599787</v>
      </c>
      <c r="X26" s="38">
        <v>316093</v>
      </c>
      <c r="Y26" s="39">
        <f t="shared" si="1"/>
        <v>5.6235224290682586</v>
      </c>
      <c r="Z26" s="39">
        <f t="shared" si="2"/>
        <v>2.6191976685639595</v>
      </c>
      <c r="AA26" s="39">
        <f t="shared" si="3"/>
        <v>46.575748591758085</v>
      </c>
      <c r="AB26" s="39">
        <f t="shared" si="4"/>
        <v>8.5378174797683233</v>
      </c>
      <c r="AC26" s="39">
        <f t="shared" si="5"/>
        <v>8.504473142803791</v>
      </c>
      <c r="AD26" s="39">
        <f t="shared" si="6"/>
        <v>46.045694200351491</v>
      </c>
      <c r="AE26" s="39">
        <f t="shared" si="7"/>
        <v>38.293302089435656</v>
      </c>
      <c r="AF26" s="39">
        <f t="shared" si="8"/>
        <v>12.469114807886603</v>
      </c>
      <c r="AG26" s="39">
        <f t="shared" si="9"/>
        <v>9.5031360348915133</v>
      </c>
      <c r="AH26" s="39">
        <f t="shared" si="10"/>
        <v>-0.9986628920877223</v>
      </c>
      <c r="AI26" s="39">
        <f t="shared" si="11"/>
        <v>3.9054872095293884</v>
      </c>
      <c r="AJ26" s="39">
        <f t="shared" si="12"/>
        <v>4.9009998039600076</v>
      </c>
      <c r="AK26" s="39">
        <f t="shared" si="13"/>
        <v>3.1366398745344051</v>
      </c>
      <c r="AL26" s="39">
        <f t="shared" si="14"/>
        <v>6.2487795352470226</v>
      </c>
      <c r="AM26" s="40">
        <f t="shared" si="15"/>
        <v>7.982634269308873</v>
      </c>
      <c r="AN26" s="40">
        <f t="shared" si="16"/>
        <v>6.898943317961594</v>
      </c>
      <c r="AO26" s="39">
        <f t="shared" si="17"/>
        <v>1.0836909513472779</v>
      </c>
      <c r="AP26" s="39">
        <f t="shared" si="18"/>
        <v>8.5028059259555644E-2</v>
      </c>
    </row>
    <row r="27" spans="1:42" s="36" customFormat="1" x14ac:dyDescent="0.2">
      <c r="A27" s="44" t="s">
        <v>73</v>
      </c>
      <c r="B27" s="38">
        <v>1864155</v>
      </c>
      <c r="C27" s="38">
        <v>958109</v>
      </c>
      <c r="D27" s="47">
        <v>8573</v>
      </c>
      <c r="E27" s="38">
        <v>3971</v>
      </c>
      <c r="F27" s="38">
        <v>15261</v>
      </c>
      <c r="G27" s="38">
        <v>42</v>
      </c>
      <c r="H27" s="38">
        <f>SUM(F27:G27)</f>
        <v>15303</v>
      </c>
      <c r="I27" s="38">
        <v>12120</v>
      </c>
      <c r="J27" s="38">
        <v>871</v>
      </c>
      <c r="K27" s="38">
        <v>6894</v>
      </c>
      <c r="L27" s="38">
        <v>5477</v>
      </c>
      <c r="M27" s="38">
        <f t="shared" si="19"/>
        <v>22197</v>
      </c>
      <c r="N27" s="38">
        <v>19118</v>
      </c>
      <c r="O27" s="38">
        <v>87</v>
      </c>
      <c r="P27" s="38">
        <v>63</v>
      </c>
      <c r="Q27" s="38">
        <v>51</v>
      </c>
      <c r="R27" s="38">
        <f t="shared" si="20"/>
        <v>-3857</v>
      </c>
      <c r="S27" s="34">
        <v>6971</v>
      </c>
      <c r="T27" s="42">
        <v>4589</v>
      </c>
      <c r="U27" s="38">
        <v>2382</v>
      </c>
      <c r="V27" s="38">
        <f t="shared" si="21"/>
        <v>-1475</v>
      </c>
      <c r="W27" s="38">
        <v>1863932</v>
      </c>
      <c r="X27" s="38">
        <v>958215</v>
      </c>
      <c r="Y27" s="39">
        <f t="shared" si="1"/>
        <v>4.5988665105637674</v>
      </c>
      <c r="Z27" s="39">
        <f t="shared" si="2"/>
        <v>2.130187672162454</v>
      </c>
      <c r="AA27" s="39">
        <f t="shared" si="3"/>
        <v>46.319841362416895</v>
      </c>
      <c r="AB27" s="39">
        <f t="shared" si="4"/>
        <v>8.2090813263918516</v>
      </c>
      <c r="AC27" s="39">
        <f t="shared" si="5"/>
        <v>8.1865510110479001</v>
      </c>
      <c r="AD27" s="39">
        <f t="shared" si="6"/>
        <v>45.049990198000394</v>
      </c>
      <c r="AE27" s="39">
        <f t="shared" si="7"/>
        <v>35.790367901718618</v>
      </c>
      <c r="AF27" s="39">
        <f t="shared" si="8"/>
        <v>11.90727165927726</v>
      </c>
      <c r="AG27" s="39">
        <f t="shared" si="9"/>
        <v>10.255584970133921</v>
      </c>
      <c r="AH27" s="39">
        <f t="shared" si="10"/>
        <v>-2.0690339590860205</v>
      </c>
      <c r="AI27" s="39">
        <f t="shared" si="11"/>
        <v>2.7445598902176043</v>
      </c>
      <c r="AJ27" s="39">
        <f t="shared" si="12"/>
        <v>5.7008059760172989</v>
      </c>
      <c r="AK27" s="39">
        <f t="shared" si="13"/>
        <v>4.1281698447021826</v>
      </c>
      <c r="AL27" s="39">
        <f t="shared" si="14"/>
        <v>6.0772397569104104</v>
      </c>
      <c r="AM27" s="40">
        <f t="shared" si="15"/>
        <v>3.7394959110159829</v>
      </c>
      <c r="AN27" s="40">
        <f t="shared" si="16"/>
        <v>2.4617051693662813</v>
      </c>
      <c r="AO27" s="39">
        <f t="shared" si="17"/>
        <v>1.2777907416497019</v>
      </c>
      <c r="AP27" s="39">
        <f t="shared" si="18"/>
        <v>-0.79124321743631831</v>
      </c>
    </row>
    <row r="28" spans="1:42" s="36" customFormat="1" x14ac:dyDescent="0.2">
      <c r="A28" s="44" t="s">
        <v>74</v>
      </c>
      <c r="B28" s="38">
        <v>1352609</v>
      </c>
      <c r="C28" s="38">
        <v>694440</v>
      </c>
      <c r="D28" s="47">
        <v>6177</v>
      </c>
      <c r="E28" s="38">
        <v>2689</v>
      </c>
      <c r="F28" s="38">
        <v>13079</v>
      </c>
      <c r="G28" s="38">
        <v>53</v>
      </c>
      <c r="H28" s="38">
        <f>SUM(F28:G28)</f>
        <v>13132</v>
      </c>
      <c r="I28" s="38">
        <v>10144</v>
      </c>
      <c r="J28" s="38">
        <v>861</v>
      </c>
      <c r="K28" s="38">
        <v>5491</v>
      </c>
      <c r="L28" s="38">
        <v>4226</v>
      </c>
      <c r="M28" s="38">
        <f t="shared" si="19"/>
        <v>18623</v>
      </c>
      <c r="N28" s="38">
        <v>13364</v>
      </c>
      <c r="O28" s="38">
        <v>86</v>
      </c>
      <c r="P28" s="38">
        <v>54</v>
      </c>
      <c r="Q28" s="38">
        <v>39</v>
      </c>
      <c r="R28" s="38">
        <f t="shared" si="20"/>
        <v>-285</v>
      </c>
      <c r="S28" s="34">
        <v>3500</v>
      </c>
      <c r="T28" s="42">
        <v>3914</v>
      </c>
      <c r="U28" s="38">
        <v>-414</v>
      </c>
      <c r="V28" s="38">
        <f t="shared" si="21"/>
        <v>-699</v>
      </c>
      <c r="W28" s="38">
        <v>1352452</v>
      </c>
      <c r="X28" s="38">
        <v>694487</v>
      </c>
      <c r="Y28" s="39">
        <f t="shared" si="1"/>
        <v>4.5667299271260209</v>
      </c>
      <c r="Z28" s="39">
        <f t="shared" si="2"/>
        <v>1.9880098387634564</v>
      </c>
      <c r="AA28" s="39">
        <f t="shared" si="3"/>
        <v>43.532459122551401</v>
      </c>
      <c r="AB28" s="39">
        <f t="shared" si="4"/>
        <v>9.7086445528604344</v>
      </c>
      <c r="AC28" s="39">
        <f t="shared" si="5"/>
        <v>9.6694610194076773</v>
      </c>
      <c r="AD28" s="39">
        <f t="shared" si="6"/>
        <v>41.813889734998476</v>
      </c>
      <c r="AE28" s="39">
        <f t="shared" si="7"/>
        <v>32.180932074322264</v>
      </c>
      <c r="AF28" s="39">
        <f t="shared" si="8"/>
        <v>13.768206480956433</v>
      </c>
      <c r="AG28" s="39">
        <f t="shared" si="9"/>
        <v>9.880164925710238</v>
      </c>
      <c r="AH28" s="39">
        <f t="shared" si="10"/>
        <v>-0.21070390630256047</v>
      </c>
      <c r="AI28" s="39">
        <f t="shared" si="11"/>
        <v>4.0359427353030757</v>
      </c>
      <c r="AJ28" s="39">
        <f t="shared" si="12"/>
        <v>6.5754262558299565</v>
      </c>
      <c r="AK28" s="39">
        <f t="shared" si="13"/>
        <v>4.1287560211025314</v>
      </c>
      <c r="AL28" s="39">
        <f t="shared" si="14"/>
        <v>7.0057873895826992</v>
      </c>
      <c r="AM28" s="40">
        <f t="shared" si="15"/>
        <v>2.5875918317858302</v>
      </c>
      <c r="AN28" s="40">
        <f t="shared" si="16"/>
        <v>2.8936669798884966</v>
      </c>
      <c r="AO28" s="39">
        <f t="shared" si="17"/>
        <v>-0.30607514810266678</v>
      </c>
      <c r="AP28" s="39">
        <f t="shared" si="18"/>
        <v>-0.51677905440522731</v>
      </c>
    </row>
    <row r="29" spans="1:42" s="36" customFormat="1" x14ac:dyDescent="0.2">
      <c r="A29" s="44" t="s">
        <v>75</v>
      </c>
      <c r="B29" s="38">
        <v>1562384</v>
      </c>
      <c r="C29" s="38">
        <v>799462</v>
      </c>
      <c r="D29" s="47">
        <v>7879</v>
      </c>
      <c r="E29" s="38">
        <v>2485</v>
      </c>
      <c r="F29" s="38">
        <v>18272</v>
      </c>
      <c r="G29" s="38">
        <v>102</v>
      </c>
      <c r="H29" s="38">
        <f>SUM(F29:G29)</f>
        <v>18374</v>
      </c>
      <c r="I29" s="38">
        <v>13440</v>
      </c>
      <c r="J29" s="38">
        <v>1735</v>
      </c>
      <c r="K29" s="38">
        <v>6416</v>
      </c>
      <c r="L29" s="38">
        <v>4558</v>
      </c>
      <c r="M29" s="38">
        <f t="shared" si="19"/>
        <v>24790</v>
      </c>
      <c r="N29" s="38">
        <v>14048</v>
      </c>
      <c r="O29" s="38">
        <v>208</v>
      </c>
      <c r="P29" s="38">
        <v>101</v>
      </c>
      <c r="Q29" s="38">
        <v>77</v>
      </c>
      <c r="R29" s="38">
        <f t="shared" si="20"/>
        <v>4224</v>
      </c>
      <c r="S29" s="34">
        <v>1986</v>
      </c>
      <c r="T29" s="42">
        <v>3195</v>
      </c>
      <c r="U29" s="38">
        <v>-1209</v>
      </c>
      <c r="V29" s="38">
        <f t="shared" si="21"/>
        <v>3015</v>
      </c>
      <c r="W29" s="38">
        <v>1563882</v>
      </c>
      <c r="X29" s="38">
        <v>800134</v>
      </c>
      <c r="Y29" s="39">
        <f t="shared" si="1"/>
        <v>5.0429343874489243</v>
      </c>
      <c r="Z29" s="39">
        <f t="shared" si="2"/>
        <v>1.5905180800622638</v>
      </c>
      <c r="AA29" s="39">
        <f t="shared" si="3"/>
        <v>31.539535474044929</v>
      </c>
      <c r="AB29" s="39">
        <f t="shared" si="4"/>
        <v>11.760233079703838</v>
      </c>
      <c r="AC29" s="39">
        <f t="shared" si="5"/>
        <v>11.694948232956815</v>
      </c>
      <c r="AD29" s="39">
        <f t="shared" si="6"/>
        <v>34.918907151409599</v>
      </c>
      <c r="AE29" s="39">
        <f t="shared" si="7"/>
        <v>24.806792206378578</v>
      </c>
      <c r="AF29" s="39">
        <f t="shared" si="8"/>
        <v>15.866777949594978</v>
      </c>
      <c r="AG29" s="39">
        <f t="shared" si="9"/>
        <v>8.9913875206095302</v>
      </c>
      <c r="AH29" s="39">
        <f t="shared" si="10"/>
        <v>2.7035607123472847</v>
      </c>
      <c r="AI29" s="39">
        <f t="shared" si="11"/>
        <v>5.551322520953522</v>
      </c>
      <c r="AJ29" s="39">
        <f t="shared" si="12"/>
        <v>11.38353765323993</v>
      </c>
      <c r="AK29" s="39">
        <f t="shared" si="13"/>
        <v>5.527583187390543</v>
      </c>
      <c r="AL29" s="39">
        <f t="shared" si="14"/>
        <v>9.7420267769674549</v>
      </c>
      <c r="AM29" s="40">
        <f t="shared" si="15"/>
        <v>1.2711343690155557</v>
      </c>
      <c r="AN29" s="40">
        <f t="shared" si="16"/>
        <v>2.0449518172229104</v>
      </c>
      <c r="AO29" s="39">
        <f t="shared" si="17"/>
        <v>-0.77381744820735487</v>
      </c>
      <c r="AP29" s="39">
        <f t="shared" si="18"/>
        <v>1.9297432641399297</v>
      </c>
    </row>
    <row r="30" spans="1:42" s="36" customFormat="1" ht="4.5" customHeight="1" x14ac:dyDescent="0.2">
      <c r="A30" s="44"/>
      <c r="B30" s="38"/>
      <c r="C30" s="38"/>
      <c r="D30" s="4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4"/>
      <c r="T30" s="42"/>
      <c r="U30" s="38"/>
      <c r="V30" s="38"/>
      <c r="W30" s="38"/>
      <c r="X30" s="38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40"/>
      <c r="AN30" s="40"/>
      <c r="AO30" s="39"/>
      <c r="AP30" s="39"/>
    </row>
    <row r="31" spans="1:42" s="36" customFormat="1" x14ac:dyDescent="0.2">
      <c r="A31" s="37" t="s">
        <v>76</v>
      </c>
      <c r="B31" s="38"/>
      <c r="C31" s="38"/>
      <c r="D31" s="4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4"/>
      <c r="T31" s="42"/>
      <c r="U31" s="38"/>
      <c r="V31" s="38"/>
      <c r="W31" s="38"/>
      <c r="X31" s="38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40"/>
      <c r="AN31" s="40"/>
      <c r="AO31" s="39"/>
      <c r="AP31" s="39"/>
    </row>
    <row r="32" spans="1:42" s="36" customFormat="1" x14ac:dyDescent="0.2">
      <c r="A32" s="37" t="s">
        <v>77</v>
      </c>
      <c r="B32" s="38">
        <v>599802</v>
      </c>
      <c r="C32" s="38">
        <v>316067</v>
      </c>
      <c r="D32" s="47">
        <v>3373</v>
      </c>
      <c r="E32" s="38">
        <v>1571</v>
      </c>
      <c r="F32" s="38">
        <v>5101</v>
      </c>
      <c r="G32" s="38">
        <v>20</v>
      </c>
      <c r="H32" s="38">
        <f t="shared" ref="H32:H39" si="23">SUM(F32:G32)</f>
        <v>5121</v>
      </c>
      <c r="I32" s="38">
        <v>4082</v>
      </c>
      <c r="J32" s="38">
        <v>262</v>
      </c>
      <c r="K32" s="38">
        <v>2358</v>
      </c>
      <c r="L32" s="38">
        <v>1961</v>
      </c>
      <c r="M32" s="38">
        <f t="shared" si="19"/>
        <v>7479</v>
      </c>
      <c r="N32" s="38">
        <v>5700</v>
      </c>
      <c r="O32" s="38">
        <v>25</v>
      </c>
      <c r="P32" s="38">
        <v>16</v>
      </c>
      <c r="Q32" s="38">
        <v>12</v>
      </c>
      <c r="R32" s="38">
        <f t="shared" si="20"/>
        <v>-599</v>
      </c>
      <c r="S32" s="34">
        <v>4788</v>
      </c>
      <c r="T32" s="42">
        <v>4138</v>
      </c>
      <c r="U32" s="38">
        <v>650</v>
      </c>
      <c r="V32" s="38">
        <f t="shared" si="21"/>
        <v>51</v>
      </c>
      <c r="W32" s="38">
        <v>599787</v>
      </c>
      <c r="X32" s="38">
        <v>316093</v>
      </c>
      <c r="Y32" s="39">
        <f t="shared" si="1"/>
        <v>5.6235224290682586</v>
      </c>
      <c r="Z32" s="39">
        <f t="shared" si="2"/>
        <v>2.6191976685639595</v>
      </c>
      <c r="AA32" s="39">
        <f t="shared" si="3"/>
        <v>46.575748591758085</v>
      </c>
      <c r="AB32" s="39">
        <f t="shared" si="4"/>
        <v>8.5378174797683233</v>
      </c>
      <c r="AC32" s="39">
        <f t="shared" si="5"/>
        <v>8.504473142803791</v>
      </c>
      <c r="AD32" s="39">
        <f t="shared" si="6"/>
        <v>46.045694200351491</v>
      </c>
      <c r="AE32" s="39">
        <f t="shared" si="7"/>
        <v>38.293302089435656</v>
      </c>
      <c r="AF32" s="39">
        <f t="shared" si="8"/>
        <v>12.469114807886603</v>
      </c>
      <c r="AG32" s="39">
        <f t="shared" si="9"/>
        <v>9.5031360348915133</v>
      </c>
      <c r="AH32" s="39">
        <f t="shared" si="10"/>
        <v>-0.9986628920877223</v>
      </c>
      <c r="AI32" s="39">
        <f t="shared" si="11"/>
        <v>3.9054872095293884</v>
      </c>
      <c r="AJ32" s="39">
        <f t="shared" si="12"/>
        <v>4.9009998039600076</v>
      </c>
      <c r="AK32" s="39">
        <f t="shared" si="13"/>
        <v>3.1366398745344051</v>
      </c>
      <c r="AL32" s="39">
        <f t="shared" si="14"/>
        <v>6.2487795352470226</v>
      </c>
      <c r="AM32" s="40">
        <f t="shared" si="15"/>
        <v>7.982634269308873</v>
      </c>
      <c r="AN32" s="40">
        <f t="shared" si="16"/>
        <v>6.898943317961594</v>
      </c>
      <c r="AO32" s="39">
        <f t="shared" si="17"/>
        <v>1.0836909513472779</v>
      </c>
      <c r="AP32" s="39">
        <f t="shared" si="18"/>
        <v>8.5028059259555644E-2</v>
      </c>
    </row>
    <row r="33" spans="1:42" s="36" customFormat="1" x14ac:dyDescent="0.2">
      <c r="A33" s="37" t="s">
        <v>78</v>
      </c>
      <c r="B33" s="38">
        <v>551348</v>
      </c>
      <c r="C33" s="38">
        <v>282893</v>
      </c>
      <c r="D33" s="47">
        <v>2680</v>
      </c>
      <c r="E33" s="38">
        <v>1095</v>
      </c>
      <c r="F33" s="38">
        <v>4659</v>
      </c>
      <c r="G33" s="38">
        <v>15</v>
      </c>
      <c r="H33" s="38">
        <f t="shared" si="23"/>
        <v>4674</v>
      </c>
      <c r="I33" s="38">
        <v>3762</v>
      </c>
      <c r="J33" s="38">
        <v>274</v>
      </c>
      <c r="K33" s="38">
        <v>1984</v>
      </c>
      <c r="L33" s="38">
        <v>1603</v>
      </c>
      <c r="M33" s="38">
        <f t="shared" si="19"/>
        <v>6658</v>
      </c>
      <c r="N33" s="38">
        <v>5425</v>
      </c>
      <c r="O33" s="38">
        <v>27</v>
      </c>
      <c r="P33" s="38">
        <v>20</v>
      </c>
      <c r="Q33" s="38">
        <v>15</v>
      </c>
      <c r="R33" s="38">
        <f t="shared" si="20"/>
        <v>-766</v>
      </c>
      <c r="S33" s="34">
        <v>4068</v>
      </c>
      <c r="T33" s="42">
        <v>2199</v>
      </c>
      <c r="U33" s="38">
        <v>1869</v>
      </c>
      <c r="V33" s="38">
        <f t="shared" si="21"/>
        <v>1103</v>
      </c>
      <c r="W33" s="38">
        <v>552014</v>
      </c>
      <c r="X33" s="38">
        <v>283302</v>
      </c>
      <c r="Y33" s="39">
        <f t="shared" si="1"/>
        <v>4.8608138598489523</v>
      </c>
      <c r="Z33" s="39">
        <f t="shared" si="2"/>
        <v>1.9860414837815683</v>
      </c>
      <c r="AA33" s="39">
        <f t="shared" si="3"/>
        <v>40.85820895522388</v>
      </c>
      <c r="AB33" s="39">
        <f t="shared" si="4"/>
        <v>8.4774044704977616</v>
      </c>
      <c r="AC33" s="39">
        <f t="shared" si="5"/>
        <v>8.4501984227747275</v>
      </c>
      <c r="AD33" s="39">
        <f t="shared" si="6"/>
        <v>42.447582370560546</v>
      </c>
      <c r="AE33" s="39">
        <f t="shared" si="7"/>
        <v>34.296106118955926</v>
      </c>
      <c r="AF33" s="39">
        <f t="shared" si="8"/>
        <v>12.075857715997881</v>
      </c>
      <c r="AG33" s="39">
        <f t="shared" si="9"/>
        <v>9.8395205931643908</v>
      </c>
      <c r="AH33" s="39">
        <f t="shared" si="10"/>
        <v>-1.3893221703896632</v>
      </c>
      <c r="AI33" s="39">
        <f t="shared" si="11"/>
        <v>3.2092426187419769</v>
      </c>
      <c r="AJ33" s="39">
        <f t="shared" si="12"/>
        <v>5.7952350289761752</v>
      </c>
      <c r="AK33" s="39">
        <f t="shared" si="13"/>
        <v>4.2927666881305004</v>
      </c>
      <c r="AL33" s="39">
        <f t="shared" si="14"/>
        <v>6.4184852374839538</v>
      </c>
      <c r="AM33" s="40">
        <f t="shared" si="15"/>
        <v>7.3782801424871405</v>
      </c>
      <c r="AN33" s="40">
        <f t="shared" si="16"/>
        <v>3.988406596196957</v>
      </c>
      <c r="AO33" s="39">
        <f t="shared" si="17"/>
        <v>3.3898735462901834</v>
      </c>
      <c r="AP33" s="39">
        <f t="shared" si="18"/>
        <v>2.0005513759005202</v>
      </c>
    </row>
    <row r="34" spans="1:42" s="36" customFormat="1" x14ac:dyDescent="0.2">
      <c r="A34" s="37" t="s">
        <v>79</v>
      </c>
      <c r="B34" s="38">
        <v>602658</v>
      </c>
      <c r="C34" s="38">
        <v>308169</v>
      </c>
      <c r="D34" s="47">
        <v>2845</v>
      </c>
      <c r="E34" s="38">
        <v>1197</v>
      </c>
      <c r="F34" s="38">
        <v>4746</v>
      </c>
      <c r="G34" s="38">
        <v>9</v>
      </c>
      <c r="H34" s="38">
        <f t="shared" si="23"/>
        <v>4755</v>
      </c>
      <c r="I34" s="38">
        <v>3938</v>
      </c>
      <c r="J34" s="38">
        <v>229</v>
      </c>
      <c r="K34" s="38">
        <v>2062</v>
      </c>
      <c r="L34" s="38">
        <v>1645</v>
      </c>
      <c r="M34" s="38">
        <f t="shared" si="19"/>
        <v>6817</v>
      </c>
      <c r="N34" s="38">
        <v>5859</v>
      </c>
      <c r="O34" s="38">
        <v>26</v>
      </c>
      <c r="P34" s="38">
        <v>20</v>
      </c>
      <c r="Q34" s="38">
        <v>15</v>
      </c>
      <c r="R34" s="38">
        <f t="shared" si="20"/>
        <v>-1113</v>
      </c>
      <c r="S34" s="34">
        <v>2085</v>
      </c>
      <c r="T34" s="42">
        <v>2300</v>
      </c>
      <c r="U34" s="38">
        <v>-215</v>
      </c>
      <c r="V34" s="38">
        <f t="shared" si="21"/>
        <v>-1328</v>
      </c>
      <c r="W34" s="38">
        <v>602166</v>
      </c>
      <c r="X34" s="38">
        <v>308014</v>
      </c>
      <c r="Y34" s="39">
        <f t="shared" si="1"/>
        <v>4.7207537276531628</v>
      </c>
      <c r="Z34" s="39">
        <f t="shared" si="2"/>
        <v>1.9862011289985366</v>
      </c>
      <c r="AA34" s="39">
        <f t="shared" si="3"/>
        <v>42.073813708260104</v>
      </c>
      <c r="AB34" s="39">
        <f t="shared" si="4"/>
        <v>7.8900470913851644</v>
      </c>
      <c r="AC34" s="39">
        <f t="shared" si="5"/>
        <v>7.8751132483099866</v>
      </c>
      <c r="AD34" s="39">
        <f t="shared" si="6"/>
        <v>43.364879074658255</v>
      </c>
      <c r="AE34" s="39">
        <f t="shared" si="7"/>
        <v>34.59516298633018</v>
      </c>
      <c r="AF34" s="39">
        <f t="shared" si="8"/>
        <v>11.311556471497932</v>
      </c>
      <c r="AG34" s="39">
        <f t="shared" si="9"/>
        <v>9.7219318419402043</v>
      </c>
      <c r="AH34" s="39">
        <f t="shared" si="10"/>
        <v>-1.8468185936302182</v>
      </c>
      <c r="AI34" s="39">
        <f t="shared" si="11"/>
        <v>1.8927444794952681</v>
      </c>
      <c r="AJ34" s="39">
        <f t="shared" si="12"/>
        <v>5.4782975136957441</v>
      </c>
      <c r="AK34" s="39">
        <f t="shared" si="13"/>
        <v>4.2140750105351872</v>
      </c>
      <c r="AL34" s="39">
        <f t="shared" si="14"/>
        <v>5.0473186119873823</v>
      </c>
      <c r="AM34" s="40">
        <f t="shared" si="15"/>
        <v>3.4596736457493305</v>
      </c>
      <c r="AN34" s="40">
        <f t="shared" si="16"/>
        <v>3.8164265636563361</v>
      </c>
      <c r="AO34" s="39">
        <f t="shared" si="17"/>
        <v>-0.35675291790700531</v>
      </c>
      <c r="AP34" s="39">
        <f t="shared" si="18"/>
        <v>-2.2035715115372234</v>
      </c>
    </row>
    <row r="35" spans="1:42" s="36" customFormat="1" x14ac:dyDescent="0.2">
      <c r="A35" s="37" t="s">
        <v>80</v>
      </c>
      <c r="B35" s="38">
        <v>710149</v>
      </c>
      <c r="C35" s="38">
        <v>367047</v>
      </c>
      <c r="D35" s="47">
        <v>3048</v>
      </c>
      <c r="E35" s="38">
        <v>1679</v>
      </c>
      <c r="F35" s="38">
        <v>5856</v>
      </c>
      <c r="G35" s="38">
        <v>18</v>
      </c>
      <c r="H35" s="38">
        <f t="shared" si="23"/>
        <v>5874</v>
      </c>
      <c r="I35" s="38">
        <v>4420</v>
      </c>
      <c r="J35" s="38">
        <v>368</v>
      </c>
      <c r="K35" s="38">
        <v>2848</v>
      </c>
      <c r="L35" s="38">
        <v>2229</v>
      </c>
      <c r="M35" s="38">
        <f t="shared" si="19"/>
        <v>8722</v>
      </c>
      <c r="N35" s="38">
        <v>7834</v>
      </c>
      <c r="O35" s="38">
        <v>34</v>
      </c>
      <c r="P35" s="38">
        <v>23</v>
      </c>
      <c r="Q35" s="38">
        <v>21</v>
      </c>
      <c r="R35" s="38">
        <f t="shared" si="20"/>
        <v>-1978</v>
      </c>
      <c r="S35" s="34">
        <v>3383</v>
      </c>
      <c r="T35" s="42">
        <v>2655</v>
      </c>
      <c r="U35" s="38">
        <v>728</v>
      </c>
      <c r="V35" s="38">
        <f t="shared" si="21"/>
        <v>-1250</v>
      </c>
      <c r="W35" s="38">
        <v>709752</v>
      </c>
      <c r="X35" s="38">
        <v>366899</v>
      </c>
      <c r="Y35" s="39">
        <f t="shared" si="1"/>
        <v>4.2920570190199525</v>
      </c>
      <c r="Z35" s="39">
        <f t="shared" si="2"/>
        <v>2.3642925639548884</v>
      </c>
      <c r="AA35" s="39">
        <f t="shared" si="3"/>
        <v>55.085301837270336</v>
      </c>
      <c r="AB35" s="39">
        <f t="shared" si="4"/>
        <v>8.2715035858671904</v>
      </c>
      <c r="AC35" s="39">
        <f t="shared" si="5"/>
        <v>8.2461567924477812</v>
      </c>
      <c r="AD35" s="39">
        <f t="shared" si="6"/>
        <v>48.484848484848484</v>
      </c>
      <c r="AE35" s="39">
        <f t="shared" si="7"/>
        <v>37.946884576098064</v>
      </c>
      <c r="AF35" s="39">
        <f t="shared" si="8"/>
        <v>12.281929566893707</v>
      </c>
      <c r="AG35" s="39">
        <f t="shared" si="9"/>
        <v>11.031487758202855</v>
      </c>
      <c r="AH35" s="39">
        <f t="shared" si="10"/>
        <v>-2.7853309657550738</v>
      </c>
      <c r="AI35" s="39">
        <f t="shared" si="11"/>
        <v>3.0643513789581203</v>
      </c>
      <c r="AJ35" s="39">
        <f t="shared" si="12"/>
        <v>5.806010928961749</v>
      </c>
      <c r="AK35" s="39">
        <f t="shared" si="13"/>
        <v>3.9275956284153004</v>
      </c>
      <c r="AL35" s="39">
        <f t="shared" si="14"/>
        <v>6.6394279877425939</v>
      </c>
      <c r="AM35" s="40">
        <f t="shared" si="15"/>
        <v>4.7637890076589562</v>
      </c>
      <c r="AN35" s="40">
        <f t="shared" si="16"/>
        <v>3.7386520293628518</v>
      </c>
      <c r="AO35" s="39">
        <f t="shared" si="17"/>
        <v>1.0251369782961042</v>
      </c>
      <c r="AP35" s="39">
        <f t="shared" si="18"/>
        <v>-1.7601939874589698</v>
      </c>
    </row>
    <row r="36" spans="1:42" s="36" customFormat="1" x14ac:dyDescent="0.2">
      <c r="A36" s="37" t="s">
        <v>81</v>
      </c>
      <c r="B36" s="38">
        <v>693232</v>
      </c>
      <c r="C36" s="38">
        <v>353088</v>
      </c>
      <c r="D36" s="47">
        <v>3418</v>
      </c>
      <c r="E36" s="38">
        <v>1186</v>
      </c>
      <c r="F36" s="38">
        <v>7014</v>
      </c>
      <c r="G36" s="38">
        <v>26</v>
      </c>
      <c r="H36" s="38">
        <f t="shared" si="23"/>
        <v>7040</v>
      </c>
      <c r="I36" s="38">
        <v>6090</v>
      </c>
      <c r="J36" s="38">
        <v>366</v>
      </c>
      <c r="K36" s="38">
        <v>2367</v>
      </c>
      <c r="L36" s="38">
        <v>1756</v>
      </c>
      <c r="M36" s="38">
        <f t="shared" si="19"/>
        <v>9407</v>
      </c>
      <c r="N36" s="38">
        <v>6318</v>
      </c>
      <c r="O36" s="38">
        <v>36</v>
      </c>
      <c r="P36" s="38">
        <v>24</v>
      </c>
      <c r="Q36" s="38">
        <v>18</v>
      </c>
      <c r="R36" s="38">
        <f t="shared" si="20"/>
        <v>696</v>
      </c>
      <c r="S36" s="34">
        <v>1827</v>
      </c>
      <c r="T36" s="42">
        <v>2065</v>
      </c>
      <c r="U36" s="38">
        <v>-238</v>
      </c>
      <c r="V36" s="38">
        <f t="shared" si="21"/>
        <v>458</v>
      </c>
      <c r="W36" s="38">
        <v>693499</v>
      </c>
      <c r="X36" s="38">
        <v>353274</v>
      </c>
      <c r="Y36" s="39">
        <f t="shared" si="1"/>
        <v>4.930528307983475</v>
      </c>
      <c r="Z36" s="39">
        <f t="shared" si="2"/>
        <v>1.7108269670182563</v>
      </c>
      <c r="AA36" s="39">
        <f t="shared" si="3"/>
        <v>34.698654183733183</v>
      </c>
      <c r="AB36" s="39">
        <f t="shared" si="4"/>
        <v>10.155330394442265</v>
      </c>
      <c r="AC36" s="39">
        <f t="shared" si="5"/>
        <v>10.117824912871882</v>
      </c>
      <c r="AD36" s="39">
        <f t="shared" si="6"/>
        <v>33.622159090909093</v>
      </c>
      <c r="AE36" s="39">
        <f t="shared" si="7"/>
        <v>24.943181818181817</v>
      </c>
      <c r="AF36" s="39">
        <f t="shared" si="8"/>
        <v>13.569771735869089</v>
      </c>
      <c r="AG36" s="39">
        <f t="shared" si="9"/>
        <v>9.113832021603157</v>
      </c>
      <c r="AH36" s="39">
        <f t="shared" si="10"/>
        <v>1.0039928912687239</v>
      </c>
      <c r="AI36" s="39">
        <f t="shared" si="11"/>
        <v>3.6931818181818179</v>
      </c>
      <c r="AJ36" s="39">
        <f t="shared" si="12"/>
        <v>5.1325919589392646</v>
      </c>
      <c r="AK36" s="39">
        <f t="shared" si="13"/>
        <v>3.4217279726261762</v>
      </c>
      <c r="AL36" s="39">
        <f t="shared" si="14"/>
        <v>6.25</v>
      </c>
      <c r="AM36" s="40">
        <f t="shared" si="15"/>
        <v>2.6354813395804002</v>
      </c>
      <c r="AN36" s="40">
        <f t="shared" si="16"/>
        <v>2.9788007478016016</v>
      </c>
      <c r="AO36" s="39">
        <f t="shared" si="17"/>
        <v>-0.34331940822120155</v>
      </c>
      <c r="AP36" s="39">
        <f t="shared" si="18"/>
        <v>0.66067348304752227</v>
      </c>
    </row>
    <row r="37" spans="1:42" s="36" customFormat="1" x14ac:dyDescent="0.2">
      <c r="A37" s="37" t="s">
        <v>82</v>
      </c>
      <c r="B37" s="38">
        <v>659377</v>
      </c>
      <c r="C37" s="38">
        <v>341352</v>
      </c>
      <c r="D37" s="47">
        <v>2759</v>
      </c>
      <c r="E37" s="38">
        <v>1503</v>
      </c>
      <c r="F37" s="38">
        <v>6065</v>
      </c>
      <c r="G37" s="38">
        <v>27</v>
      </c>
      <c r="H37" s="38">
        <f t="shared" si="23"/>
        <v>6092</v>
      </c>
      <c r="I37" s="38">
        <v>4054</v>
      </c>
      <c r="J37" s="38">
        <v>495</v>
      </c>
      <c r="K37" s="38">
        <v>3124</v>
      </c>
      <c r="L37" s="38">
        <v>2470</v>
      </c>
      <c r="M37" s="38">
        <f t="shared" si="19"/>
        <v>9216</v>
      </c>
      <c r="N37" s="38">
        <v>7046</v>
      </c>
      <c r="O37" s="38">
        <v>50</v>
      </c>
      <c r="P37" s="38">
        <v>30</v>
      </c>
      <c r="Q37" s="38">
        <v>21</v>
      </c>
      <c r="R37" s="38">
        <f t="shared" si="20"/>
        <v>-981</v>
      </c>
      <c r="S37" s="34">
        <v>2347</v>
      </c>
      <c r="T37" s="42">
        <v>2523</v>
      </c>
      <c r="U37" s="38">
        <v>-176</v>
      </c>
      <c r="V37" s="38">
        <f t="shared" si="21"/>
        <v>-1157</v>
      </c>
      <c r="W37" s="38">
        <v>658953</v>
      </c>
      <c r="X37" s="38">
        <v>341213</v>
      </c>
      <c r="Y37" s="39">
        <f t="shared" si="1"/>
        <v>4.1842527112713972</v>
      </c>
      <c r="Z37" s="39">
        <f t="shared" si="2"/>
        <v>2.2794243657270425</v>
      </c>
      <c r="AA37" s="39">
        <f t="shared" si="3"/>
        <v>54.47625951431678</v>
      </c>
      <c r="AB37" s="39">
        <f t="shared" si="4"/>
        <v>9.2390241091211855</v>
      </c>
      <c r="AC37" s="39">
        <f t="shared" si="5"/>
        <v>9.1980763660242921</v>
      </c>
      <c r="AD37" s="39">
        <f t="shared" si="6"/>
        <v>51.28036769533815</v>
      </c>
      <c r="AE37" s="39">
        <f t="shared" si="7"/>
        <v>40.544977019041369</v>
      </c>
      <c r="AF37" s="39">
        <f t="shared" si="8"/>
        <v>13.976829643739469</v>
      </c>
      <c r="AG37" s="39">
        <f t="shared" si="9"/>
        <v>10.685844365211404</v>
      </c>
      <c r="AH37" s="39">
        <f t="shared" si="10"/>
        <v>-1.4877679991871113</v>
      </c>
      <c r="AI37" s="39">
        <f t="shared" si="11"/>
        <v>4.4320420223243602</v>
      </c>
      <c r="AJ37" s="39">
        <f t="shared" si="12"/>
        <v>8.2440230832646328</v>
      </c>
      <c r="AK37" s="39">
        <f t="shared" si="13"/>
        <v>4.9464138499587795</v>
      </c>
      <c r="AL37" s="39">
        <f t="shared" si="14"/>
        <v>7.8791858174655278</v>
      </c>
      <c r="AM37" s="40">
        <f t="shared" si="15"/>
        <v>3.5594204832743634</v>
      </c>
      <c r="AN37" s="40">
        <f t="shared" si="16"/>
        <v>3.8263391049429996</v>
      </c>
      <c r="AO37" s="39">
        <f t="shared" si="17"/>
        <v>-0.26691862166863567</v>
      </c>
      <c r="AP37" s="39">
        <f t="shared" si="18"/>
        <v>-1.7546866208557472</v>
      </c>
    </row>
    <row r="38" spans="1:42" s="36" customFormat="1" x14ac:dyDescent="0.2">
      <c r="A38" s="37" t="s">
        <v>83</v>
      </c>
      <c r="B38" s="38">
        <v>793952</v>
      </c>
      <c r="C38" s="38">
        <v>403702</v>
      </c>
      <c r="D38" s="47">
        <v>4150</v>
      </c>
      <c r="E38" s="38">
        <v>1056</v>
      </c>
      <c r="F38" s="38">
        <v>9421</v>
      </c>
      <c r="G38" s="38">
        <v>48</v>
      </c>
      <c r="H38" s="38">
        <f t="shared" si="23"/>
        <v>9469</v>
      </c>
      <c r="I38" s="38">
        <v>7529</v>
      </c>
      <c r="J38" s="38">
        <v>802</v>
      </c>
      <c r="K38" s="38">
        <v>2696</v>
      </c>
      <c r="L38" s="38">
        <v>1682</v>
      </c>
      <c r="M38" s="38">
        <f t="shared" si="19"/>
        <v>12165</v>
      </c>
      <c r="N38" s="38">
        <v>6666</v>
      </c>
      <c r="O38" s="38">
        <v>93</v>
      </c>
      <c r="P38" s="38">
        <v>55</v>
      </c>
      <c r="Q38" s="38">
        <v>43</v>
      </c>
      <c r="R38" s="38">
        <f t="shared" si="20"/>
        <v>2755</v>
      </c>
      <c r="S38" s="34">
        <v>1807</v>
      </c>
      <c r="T38" s="42">
        <v>2930</v>
      </c>
      <c r="U38" s="38">
        <v>-1123</v>
      </c>
      <c r="V38" s="38">
        <f t="shared" si="21"/>
        <v>1632</v>
      </c>
      <c r="W38" s="38">
        <v>794814</v>
      </c>
      <c r="X38" s="38">
        <v>404095</v>
      </c>
      <c r="Y38" s="39">
        <f t="shared" si="1"/>
        <v>5.2270162427955338</v>
      </c>
      <c r="Z38" s="39">
        <f t="shared" si="2"/>
        <v>1.3300552174438758</v>
      </c>
      <c r="AA38" s="39">
        <f t="shared" si="3"/>
        <v>25.445783132530121</v>
      </c>
      <c r="AB38" s="39">
        <f t="shared" si="4"/>
        <v>11.926413687477329</v>
      </c>
      <c r="AC38" s="39">
        <f t="shared" si="5"/>
        <v>11.865956632138969</v>
      </c>
      <c r="AD38" s="39">
        <f t="shared" si="6"/>
        <v>28.471855528566902</v>
      </c>
      <c r="AE38" s="39">
        <f t="shared" si="7"/>
        <v>17.763227373534693</v>
      </c>
      <c r="AF38" s="39">
        <f t="shared" si="8"/>
        <v>15.322084962315103</v>
      </c>
      <c r="AG38" s="39">
        <f t="shared" si="9"/>
        <v>8.3959735601144647</v>
      </c>
      <c r="AH38" s="39">
        <f t="shared" si="10"/>
        <v>3.4699830720245051</v>
      </c>
      <c r="AI38" s="39">
        <f t="shared" si="11"/>
        <v>5.0691730911395076</v>
      </c>
      <c r="AJ38" s="39">
        <f t="shared" si="12"/>
        <v>9.8715635282878686</v>
      </c>
      <c r="AK38" s="39">
        <f t="shared" si="13"/>
        <v>5.8380214414605662</v>
      </c>
      <c r="AL38" s="39">
        <f t="shared" si="14"/>
        <v>9.6103073186186503</v>
      </c>
      <c r="AM38" s="40">
        <f t="shared" si="15"/>
        <v>2.2759562290919351</v>
      </c>
      <c r="AN38" s="40">
        <f t="shared" si="16"/>
        <v>3.6903994196122687</v>
      </c>
      <c r="AO38" s="39">
        <f t="shared" si="17"/>
        <v>-1.4144431905203336</v>
      </c>
      <c r="AP38" s="39">
        <f t="shared" si="18"/>
        <v>2.0555398815041714</v>
      </c>
    </row>
    <row r="39" spans="1:42" s="36" customFormat="1" x14ac:dyDescent="0.2">
      <c r="A39" s="37" t="s">
        <v>84</v>
      </c>
      <c r="B39" s="38">
        <v>768432</v>
      </c>
      <c r="C39" s="38">
        <v>395760</v>
      </c>
      <c r="D39" s="47">
        <v>3729</v>
      </c>
      <c r="E39" s="38">
        <v>1429</v>
      </c>
      <c r="F39" s="38">
        <v>8851</v>
      </c>
      <c r="G39" s="38">
        <v>54</v>
      </c>
      <c r="H39" s="38">
        <f t="shared" si="23"/>
        <v>8905</v>
      </c>
      <c r="I39" s="38">
        <v>5911</v>
      </c>
      <c r="J39" s="38">
        <v>933</v>
      </c>
      <c r="K39" s="38">
        <v>3720</v>
      </c>
      <c r="L39" s="38">
        <v>2876</v>
      </c>
      <c r="M39" s="38">
        <f t="shared" si="19"/>
        <v>12625</v>
      </c>
      <c r="N39" s="38">
        <v>7382</v>
      </c>
      <c r="O39" s="38">
        <v>115</v>
      </c>
      <c r="P39" s="38">
        <v>46</v>
      </c>
      <c r="Q39" s="38">
        <v>34</v>
      </c>
      <c r="R39" s="38">
        <f t="shared" si="20"/>
        <v>1469</v>
      </c>
      <c r="S39" s="34">
        <v>2473</v>
      </c>
      <c r="T39" s="42">
        <v>2559</v>
      </c>
      <c r="U39" s="38">
        <v>-86</v>
      </c>
      <c r="V39" s="38">
        <f t="shared" si="21"/>
        <v>1383</v>
      </c>
      <c r="W39" s="38">
        <v>769068</v>
      </c>
      <c r="X39" s="38">
        <v>396039</v>
      </c>
      <c r="Y39" s="39">
        <f t="shared" si="1"/>
        <v>4.8527390842651013</v>
      </c>
      <c r="Z39" s="39">
        <f t="shared" si="2"/>
        <v>1.8596310408728423</v>
      </c>
      <c r="AA39" s="39">
        <f t="shared" si="3"/>
        <v>38.321265754894071</v>
      </c>
      <c r="AB39" s="39">
        <f t="shared" si="4"/>
        <v>11.588533533220897</v>
      </c>
      <c r="AC39" s="39">
        <f t="shared" si="5"/>
        <v>11.51826056176734</v>
      </c>
      <c r="AD39" s="39">
        <f t="shared" si="6"/>
        <v>41.774284110050537</v>
      </c>
      <c r="AE39" s="39">
        <f t="shared" si="7"/>
        <v>32.296462661426169</v>
      </c>
      <c r="AF39" s="39">
        <f t="shared" si="8"/>
        <v>16.429560455577072</v>
      </c>
      <c r="AG39" s="39">
        <f t="shared" si="9"/>
        <v>9.6065754679659356</v>
      </c>
      <c r="AH39" s="39">
        <f t="shared" si="10"/>
        <v>1.9116850938014034</v>
      </c>
      <c r="AI39" s="39">
        <f t="shared" si="11"/>
        <v>6.064008983717013</v>
      </c>
      <c r="AJ39" s="39">
        <f t="shared" si="12"/>
        <v>12.992882160207886</v>
      </c>
      <c r="AK39" s="39">
        <f t="shared" si="13"/>
        <v>5.1971528640831552</v>
      </c>
      <c r="AL39" s="39">
        <f t="shared" si="14"/>
        <v>9.8820887142055032</v>
      </c>
      <c r="AM39" s="40">
        <f t="shared" si="15"/>
        <v>3.2182418223082849</v>
      </c>
      <c r="AN39" s="40">
        <f t="shared" si="16"/>
        <v>3.3301580361046912</v>
      </c>
      <c r="AO39" s="39">
        <f t="shared" si="17"/>
        <v>-0.11191621379640619</v>
      </c>
      <c r="AP39" s="39">
        <f t="shared" si="18"/>
        <v>1.7997688800049974</v>
      </c>
    </row>
    <row r="40" spans="1:42" s="36" customFormat="1" ht="4.5" customHeight="1" x14ac:dyDescent="0.2">
      <c r="A40" s="37"/>
      <c r="B40" s="38"/>
      <c r="C40" s="38"/>
      <c r="D40" s="47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4"/>
      <c r="T40" s="42"/>
      <c r="U40" s="38"/>
      <c r="V40" s="38"/>
      <c r="W40" s="38"/>
      <c r="X40" s="38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40"/>
      <c r="AN40" s="40"/>
      <c r="AO40" s="39"/>
      <c r="AP40" s="39"/>
    </row>
    <row r="41" spans="1:42" s="36" customFormat="1" x14ac:dyDescent="0.2">
      <c r="A41" s="37" t="s">
        <v>85</v>
      </c>
      <c r="B41" s="38"/>
      <c r="C41" s="38"/>
      <c r="D41" s="4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4"/>
      <c r="T41" s="42"/>
      <c r="U41" s="38"/>
      <c r="V41" s="38"/>
      <c r="W41" s="38"/>
      <c r="X41" s="38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40"/>
      <c r="AN41" s="40"/>
      <c r="AO41" s="39"/>
      <c r="AP41" s="39"/>
    </row>
    <row r="42" spans="1:42" s="36" customFormat="1" x14ac:dyDescent="0.2">
      <c r="A42" s="37" t="s">
        <v>86</v>
      </c>
      <c r="B42" s="38">
        <v>43661</v>
      </c>
      <c r="C42" s="38">
        <v>23584</v>
      </c>
      <c r="D42" s="47">
        <v>278</v>
      </c>
      <c r="E42" s="38">
        <v>117</v>
      </c>
      <c r="F42" s="38">
        <v>351</v>
      </c>
      <c r="G42" s="38">
        <v>1</v>
      </c>
      <c r="H42" s="38">
        <f t="shared" ref="H42:H105" si="24">SUM(F42:G42)</f>
        <v>352</v>
      </c>
      <c r="I42" s="38">
        <v>289</v>
      </c>
      <c r="J42" s="38">
        <v>16</v>
      </c>
      <c r="K42" s="38">
        <v>240</v>
      </c>
      <c r="L42" s="38">
        <v>186</v>
      </c>
      <c r="M42" s="38">
        <f t="shared" si="19"/>
        <v>592</v>
      </c>
      <c r="N42" s="38">
        <v>632</v>
      </c>
      <c r="O42" s="38">
        <v>0</v>
      </c>
      <c r="P42" s="38">
        <v>0</v>
      </c>
      <c r="Q42" s="38">
        <v>0</v>
      </c>
      <c r="R42" s="38">
        <f t="shared" si="20"/>
        <v>-281</v>
      </c>
      <c r="S42" s="34">
        <v>971</v>
      </c>
      <c r="T42" s="42">
        <v>1300</v>
      </c>
      <c r="U42" s="38">
        <v>-329</v>
      </c>
      <c r="V42" s="38">
        <f t="shared" si="21"/>
        <v>-610</v>
      </c>
      <c r="W42" s="38">
        <v>43367</v>
      </c>
      <c r="X42" s="38">
        <v>23437</v>
      </c>
      <c r="Y42" s="39">
        <f t="shared" si="1"/>
        <v>6.3672384965987954</v>
      </c>
      <c r="Z42" s="39">
        <f t="shared" si="2"/>
        <v>2.6797370651153205</v>
      </c>
      <c r="AA42" s="39">
        <f t="shared" si="3"/>
        <v>42.086330935251794</v>
      </c>
      <c r="AB42" s="39">
        <f t="shared" si="4"/>
        <v>8.0621149309452385</v>
      </c>
      <c r="AC42" s="39">
        <f t="shared" si="5"/>
        <v>8.0392111953459615</v>
      </c>
      <c r="AD42" s="39">
        <f t="shared" si="6"/>
        <v>68.181818181818173</v>
      </c>
      <c r="AE42" s="39">
        <f t="shared" si="7"/>
        <v>52.840909090909093</v>
      </c>
      <c r="AF42" s="39">
        <f t="shared" si="8"/>
        <v>13.559011474771536</v>
      </c>
      <c r="AG42" s="39">
        <f t="shared" si="9"/>
        <v>14.475160898742585</v>
      </c>
      <c r="AH42" s="39">
        <f t="shared" si="10"/>
        <v>-6.4359497033966235</v>
      </c>
      <c r="AI42" s="39">
        <f t="shared" si="11"/>
        <v>2.8409090909090908</v>
      </c>
      <c r="AJ42" s="39">
        <f t="shared" si="12"/>
        <v>0</v>
      </c>
      <c r="AK42" s="39">
        <f t="shared" si="13"/>
        <v>0</v>
      </c>
      <c r="AL42" s="39">
        <f t="shared" si="14"/>
        <v>2.8409090909090908</v>
      </c>
      <c r="AM42" s="40">
        <f t="shared" si="15"/>
        <v>22.23952726689723</v>
      </c>
      <c r="AN42" s="40">
        <f t="shared" si="16"/>
        <v>29.774856279059115</v>
      </c>
      <c r="AO42" s="39">
        <f t="shared" si="17"/>
        <v>-7.5353290121618839</v>
      </c>
      <c r="AP42" s="39">
        <f t="shared" si="18"/>
        <v>-13.971278715558508</v>
      </c>
    </row>
    <row r="43" spans="1:42" s="36" customFormat="1" x14ac:dyDescent="0.2">
      <c r="A43" s="37" t="s">
        <v>87</v>
      </c>
      <c r="B43" s="38">
        <v>107953</v>
      </c>
      <c r="C43" s="38">
        <v>58484</v>
      </c>
      <c r="D43" s="47">
        <v>576</v>
      </c>
      <c r="E43" s="38">
        <v>287</v>
      </c>
      <c r="F43" s="38">
        <v>917</v>
      </c>
      <c r="G43" s="38">
        <v>1</v>
      </c>
      <c r="H43" s="38">
        <f t="shared" si="24"/>
        <v>918</v>
      </c>
      <c r="I43" s="38">
        <v>731</v>
      </c>
      <c r="J43" s="38">
        <v>53</v>
      </c>
      <c r="K43" s="38">
        <v>352</v>
      </c>
      <c r="L43" s="38">
        <v>312</v>
      </c>
      <c r="M43" s="38">
        <f t="shared" si="19"/>
        <v>1270</v>
      </c>
      <c r="N43" s="38">
        <v>1192</v>
      </c>
      <c r="O43" s="38">
        <v>7</v>
      </c>
      <c r="P43" s="38">
        <v>6</v>
      </c>
      <c r="Q43" s="38">
        <v>4</v>
      </c>
      <c r="R43" s="38">
        <f t="shared" si="20"/>
        <v>-275</v>
      </c>
      <c r="S43" s="34">
        <v>2645</v>
      </c>
      <c r="T43" s="42">
        <v>2305</v>
      </c>
      <c r="U43" s="38">
        <v>340</v>
      </c>
      <c r="V43" s="38">
        <f t="shared" si="21"/>
        <v>65</v>
      </c>
      <c r="W43" s="38">
        <v>108056</v>
      </c>
      <c r="X43" s="38">
        <v>58548</v>
      </c>
      <c r="Y43" s="39">
        <f t="shared" si="1"/>
        <v>5.3356553314868513</v>
      </c>
      <c r="Z43" s="39">
        <f t="shared" si="2"/>
        <v>2.658564375237372</v>
      </c>
      <c r="AA43" s="39">
        <f t="shared" si="3"/>
        <v>49.826388888888893</v>
      </c>
      <c r="AB43" s="39">
        <f t="shared" si="4"/>
        <v>8.5037006845571685</v>
      </c>
      <c r="AC43" s="39">
        <f t="shared" si="5"/>
        <v>8.4944373940511149</v>
      </c>
      <c r="AD43" s="39">
        <f t="shared" si="6"/>
        <v>38.344226579520694</v>
      </c>
      <c r="AE43" s="39">
        <f t="shared" si="7"/>
        <v>33.986928104575163</v>
      </c>
      <c r="AF43" s="39">
        <f t="shared" si="8"/>
        <v>11.764378942688023</v>
      </c>
      <c r="AG43" s="39">
        <f t="shared" si="9"/>
        <v>11.041842283215844</v>
      </c>
      <c r="AH43" s="39">
        <f t="shared" si="10"/>
        <v>-2.5474048891647287</v>
      </c>
      <c r="AI43" s="39">
        <f t="shared" si="11"/>
        <v>1.0893246187363836</v>
      </c>
      <c r="AJ43" s="39">
        <f t="shared" si="12"/>
        <v>7.6335877862595414</v>
      </c>
      <c r="AK43" s="39">
        <f t="shared" si="13"/>
        <v>6.5430752453653218</v>
      </c>
      <c r="AL43" s="39">
        <f t="shared" si="14"/>
        <v>5.4466230936819171</v>
      </c>
      <c r="AM43" s="40">
        <f t="shared" si="15"/>
        <v>24.501403388511669</v>
      </c>
      <c r="AN43" s="40">
        <f t="shared" si="16"/>
        <v>21.351884616453457</v>
      </c>
      <c r="AO43" s="39">
        <f t="shared" si="17"/>
        <v>3.1495187720582103</v>
      </c>
      <c r="AP43" s="39">
        <f t="shared" si="18"/>
        <v>0.60211388289348144</v>
      </c>
    </row>
    <row r="44" spans="1:42" s="36" customFormat="1" x14ac:dyDescent="0.2">
      <c r="A44" s="37" t="s">
        <v>88</v>
      </c>
      <c r="B44" s="38">
        <v>61613</v>
      </c>
      <c r="C44" s="38">
        <v>33184</v>
      </c>
      <c r="D44" s="47">
        <v>353</v>
      </c>
      <c r="E44" s="38">
        <v>159</v>
      </c>
      <c r="F44" s="38">
        <v>482</v>
      </c>
      <c r="G44" s="38">
        <v>0</v>
      </c>
      <c r="H44" s="38">
        <f t="shared" si="24"/>
        <v>482</v>
      </c>
      <c r="I44" s="38">
        <v>407</v>
      </c>
      <c r="J44" s="38">
        <v>18</v>
      </c>
      <c r="K44" s="38">
        <v>217</v>
      </c>
      <c r="L44" s="38">
        <v>182</v>
      </c>
      <c r="M44" s="38">
        <f t="shared" si="19"/>
        <v>699</v>
      </c>
      <c r="N44" s="38">
        <v>748</v>
      </c>
      <c r="O44" s="38">
        <v>1</v>
      </c>
      <c r="P44" s="38">
        <v>1</v>
      </c>
      <c r="Q44" s="38">
        <v>1</v>
      </c>
      <c r="R44" s="38">
        <f t="shared" si="20"/>
        <v>-266</v>
      </c>
      <c r="S44" s="34">
        <v>1509</v>
      </c>
      <c r="T44" s="42">
        <v>1382</v>
      </c>
      <c r="U44" s="38">
        <v>127</v>
      </c>
      <c r="V44" s="38">
        <f t="shared" si="21"/>
        <v>-139</v>
      </c>
      <c r="W44" s="38">
        <v>61467</v>
      </c>
      <c r="X44" s="38">
        <v>33103</v>
      </c>
      <c r="Y44" s="39">
        <f t="shared" si="1"/>
        <v>5.7293103728109331</v>
      </c>
      <c r="Z44" s="39">
        <f t="shared" si="2"/>
        <v>2.5806242189148394</v>
      </c>
      <c r="AA44" s="39">
        <f t="shared" si="3"/>
        <v>45.042492917847028</v>
      </c>
      <c r="AB44" s="39">
        <f t="shared" si="4"/>
        <v>7.8230243617418411</v>
      </c>
      <c r="AC44" s="39">
        <f t="shared" si="5"/>
        <v>7.8230243617418411</v>
      </c>
      <c r="AD44" s="39">
        <f t="shared" si="6"/>
        <v>45.020746887966808</v>
      </c>
      <c r="AE44" s="39">
        <f t="shared" si="7"/>
        <v>37.759336099585063</v>
      </c>
      <c r="AF44" s="39">
        <f t="shared" si="8"/>
        <v>11.345008358625616</v>
      </c>
      <c r="AG44" s="39">
        <f t="shared" si="9"/>
        <v>12.14029506759937</v>
      </c>
      <c r="AH44" s="39">
        <f t="shared" si="10"/>
        <v>-4.3172707058575304</v>
      </c>
      <c r="AI44" s="39">
        <f t="shared" si="11"/>
        <v>0</v>
      </c>
      <c r="AJ44" s="39">
        <f t="shared" si="12"/>
        <v>2.0746887966804981</v>
      </c>
      <c r="AK44" s="39">
        <f t="shared" si="13"/>
        <v>2.0746887966804981</v>
      </c>
      <c r="AL44" s="39">
        <f t="shared" si="14"/>
        <v>2.0746887966804981</v>
      </c>
      <c r="AM44" s="40">
        <f t="shared" si="15"/>
        <v>24.491584568191779</v>
      </c>
      <c r="AN44" s="40">
        <f t="shared" si="16"/>
        <v>22.430331261259798</v>
      </c>
      <c r="AO44" s="39">
        <f t="shared" si="17"/>
        <v>2.0612533069319787</v>
      </c>
      <c r="AP44" s="39">
        <f t="shared" si="18"/>
        <v>-2.2560173989255512</v>
      </c>
    </row>
    <row r="45" spans="1:42" s="36" customFormat="1" x14ac:dyDescent="0.2">
      <c r="A45" s="37" t="s">
        <v>89</v>
      </c>
      <c r="B45" s="38">
        <v>93152</v>
      </c>
      <c r="C45" s="38">
        <v>49242</v>
      </c>
      <c r="D45" s="47">
        <v>526</v>
      </c>
      <c r="E45" s="38">
        <v>285</v>
      </c>
      <c r="F45" s="38">
        <v>787</v>
      </c>
      <c r="G45" s="38">
        <v>5</v>
      </c>
      <c r="H45" s="38">
        <f t="shared" si="24"/>
        <v>792</v>
      </c>
      <c r="I45" s="38">
        <v>666</v>
      </c>
      <c r="J45" s="38">
        <v>36</v>
      </c>
      <c r="K45" s="38">
        <v>349</v>
      </c>
      <c r="L45" s="38">
        <v>283</v>
      </c>
      <c r="M45" s="38">
        <f t="shared" si="19"/>
        <v>1141</v>
      </c>
      <c r="N45" s="38">
        <v>741</v>
      </c>
      <c r="O45" s="38">
        <v>4</v>
      </c>
      <c r="P45" s="38">
        <v>2</v>
      </c>
      <c r="Q45" s="38">
        <v>2</v>
      </c>
      <c r="R45" s="38">
        <f t="shared" si="20"/>
        <v>46</v>
      </c>
      <c r="S45" s="34">
        <v>1798</v>
      </c>
      <c r="T45" s="42">
        <v>1966</v>
      </c>
      <c r="U45" s="38">
        <v>-168</v>
      </c>
      <c r="V45" s="38">
        <f t="shared" si="21"/>
        <v>-122</v>
      </c>
      <c r="W45" s="38">
        <v>92994</v>
      </c>
      <c r="X45" s="38">
        <v>49161</v>
      </c>
      <c r="Y45" s="39">
        <f t="shared" si="1"/>
        <v>5.6466849879766405</v>
      </c>
      <c r="Z45" s="39">
        <f t="shared" si="2"/>
        <v>3.0595156303675712</v>
      </c>
      <c r="AA45" s="39">
        <f t="shared" si="3"/>
        <v>54.182509505703422</v>
      </c>
      <c r="AB45" s="39">
        <f t="shared" si="4"/>
        <v>8.5022329096530402</v>
      </c>
      <c r="AC45" s="39">
        <f t="shared" si="5"/>
        <v>8.448557196839575</v>
      </c>
      <c r="AD45" s="39">
        <f t="shared" si="6"/>
        <v>44.06565656565656</v>
      </c>
      <c r="AE45" s="39">
        <f t="shared" si="7"/>
        <v>35.732323232323232</v>
      </c>
      <c r="AF45" s="39">
        <f t="shared" si="8"/>
        <v>12.248797664032978</v>
      </c>
      <c r="AG45" s="39">
        <f t="shared" si="9"/>
        <v>7.954740638955685</v>
      </c>
      <c r="AH45" s="39">
        <f t="shared" si="10"/>
        <v>0.49381655788388873</v>
      </c>
      <c r="AI45" s="39">
        <f t="shared" si="11"/>
        <v>6.3131313131313131</v>
      </c>
      <c r="AJ45" s="39">
        <f t="shared" si="12"/>
        <v>5.082592121982211</v>
      </c>
      <c r="AK45" s="39">
        <f t="shared" si="13"/>
        <v>2.5412960609911055</v>
      </c>
      <c r="AL45" s="39">
        <f t="shared" si="14"/>
        <v>8.8383838383838373</v>
      </c>
      <c r="AM45" s="40">
        <f t="shared" si="15"/>
        <v>19.301786327722432</v>
      </c>
      <c r="AN45" s="40">
        <f t="shared" si="16"/>
        <v>21.105290278254895</v>
      </c>
      <c r="AO45" s="39">
        <f t="shared" si="17"/>
        <v>-1.803503950532463</v>
      </c>
      <c r="AP45" s="39">
        <f t="shared" si="18"/>
        <v>-1.3096873926485744</v>
      </c>
    </row>
    <row r="46" spans="1:42" s="36" customFormat="1" x14ac:dyDescent="0.2">
      <c r="A46" s="37" t="s">
        <v>90</v>
      </c>
      <c r="B46" s="38">
        <v>120014</v>
      </c>
      <c r="C46" s="38">
        <v>62525</v>
      </c>
      <c r="D46" s="47">
        <v>642</v>
      </c>
      <c r="E46" s="38">
        <v>386</v>
      </c>
      <c r="F46" s="38">
        <v>917</v>
      </c>
      <c r="G46" s="38">
        <v>5</v>
      </c>
      <c r="H46" s="38">
        <f t="shared" si="24"/>
        <v>922</v>
      </c>
      <c r="I46" s="38">
        <v>653</v>
      </c>
      <c r="J46" s="38">
        <v>62</v>
      </c>
      <c r="K46" s="38">
        <v>522</v>
      </c>
      <c r="L46" s="38">
        <v>433</v>
      </c>
      <c r="M46" s="38">
        <f t="shared" si="19"/>
        <v>1444</v>
      </c>
      <c r="N46" s="38">
        <v>651</v>
      </c>
      <c r="O46" s="38">
        <v>3</v>
      </c>
      <c r="P46" s="38">
        <v>0</v>
      </c>
      <c r="Q46" s="38">
        <v>0</v>
      </c>
      <c r="R46" s="38">
        <f t="shared" si="20"/>
        <v>266</v>
      </c>
      <c r="S46" s="34">
        <v>1685</v>
      </c>
      <c r="T46" s="42">
        <v>2661</v>
      </c>
      <c r="U46" s="38">
        <v>-976</v>
      </c>
      <c r="V46" s="38">
        <f t="shared" si="21"/>
        <v>-710</v>
      </c>
      <c r="W46" s="38">
        <v>119649</v>
      </c>
      <c r="X46" s="38">
        <v>62318</v>
      </c>
      <c r="Y46" s="39">
        <f t="shared" si="1"/>
        <v>5.3493759061442825</v>
      </c>
      <c r="Z46" s="39">
        <f t="shared" si="2"/>
        <v>3.2162914326661891</v>
      </c>
      <c r="AA46" s="39">
        <f t="shared" si="3"/>
        <v>60.124610591900307</v>
      </c>
      <c r="AB46" s="39">
        <f t="shared" si="4"/>
        <v>7.6824370490109484</v>
      </c>
      <c r="AC46" s="39">
        <f t="shared" si="5"/>
        <v>7.6407752428883295</v>
      </c>
      <c r="AD46" s="39">
        <f t="shared" si="6"/>
        <v>56.61605206073753</v>
      </c>
      <c r="AE46" s="39">
        <f t="shared" si="7"/>
        <v>46.963123644251624</v>
      </c>
      <c r="AF46" s="39">
        <f t="shared" si="8"/>
        <v>12.031929608212375</v>
      </c>
      <c r="AG46" s="39">
        <f t="shared" si="9"/>
        <v>5.4243671571649976</v>
      </c>
      <c r="AH46" s="39">
        <f t="shared" si="10"/>
        <v>2.2164080857233319</v>
      </c>
      <c r="AI46" s="39">
        <f t="shared" si="11"/>
        <v>5.4229934924078087</v>
      </c>
      <c r="AJ46" s="39">
        <f t="shared" si="12"/>
        <v>3.2715376226826609</v>
      </c>
      <c r="AK46" s="39">
        <f t="shared" si="13"/>
        <v>0</v>
      </c>
      <c r="AL46" s="39">
        <f t="shared" si="14"/>
        <v>5.4229934924078087</v>
      </c>
      <c r="AM46" s="40">
        <f t="shared" si="15"/>
        <v>14.040028663322612</v>
      </c>
      <c r="AN46" s="40">
        <f t="shared" si="16"/>
        <v>22.172413218457848</v>
      </c>
      <c r="AO46" s="39">
        <f t="shared" si="17"/>
        <v>-8.1323845551352338</v>
      </c>
      <c r="AP46" s="39">
        <f t="shared" si="18"/>
        <v>-5.9159764694119019</v>
      </c>
    </row>
    <row r="47" spans="1:42" s="36" customFormat="1" x14ac:dyDescent="0.2">
      <c r="A47" s="37" t="s">
        <v>91</v>
      </c>
      <c r="B47" s="38">
        <v>65172</v>
      </c>
      <c r="C47" s="38">
        <v>33270</v>
      </c>
      <c r="D47" s="47">
        <v>393</v>
      </c>
      <c r="E47" s="38">
        <v>101</v>
      </c>
      <c r="F47" s="38">
        <v>610</v>
      </c>
      <c r="G47" s="38">
        <v>3</v>
      </c>
      <c r="H47" s="38">
        <f t="shared" si="24"/>
        <v>613</v>
      </c>
      <c r="I47" s="38">
        <v>463</v>
      </c>
      <c r="J47" s="38">
        <v>28</v>
      </c>
      <c r="K47" s="38">
        <v>262</v>
      </c>
      <c r="L47" s="38">
        <v>219</v>
      </c>
      <c r="M47" s="38">
        <f t="shared" si="19"/>
        <v>875</v>
      </c>
      <c r="N47" s="38">
        <v>680</v>
      </c>
      <c r="O47" s="38">
        <v>4</v>
      </c>
      <c r="P47" s="38">
        <v>2</v>
      </c>
      <c r="Q47" s="38">
        <v>0</v>
      </c>
      <c r="R47" s="38">
        <f t="shared" si="20"/>
        <v>-70</v>
      </c>
      <c r="S47" s="34">
        <v>1037</v>
      </c>
      <c r="T47" s="42">
        <v>485</v>
      </c>
      <c r="U47" s="38">
        <v>552</v>
      </c>
      <c r="V47" s="38">
        <f t="shared" si="21"/>
        <v>482</v>
      </c>
      <c r="W47" s="38">
        <v>65448</v>
      </c>
      <c r="X47" s="38">
        <v>33420</v>
      </c>
      <c r="Y47" s="39">
        <f t="shared" si="1"/>
        <v>6.0301970171239176</v>
      </c>
      <c r="Z47" s="39">
        <f t="shared" si="2"/>
        <v>1.5497452893880808</v>
      </c>
      <c r="AA47" s="39">
        <f t="shared" si="3"/>
        <v>25.699745547073793</v>
      </c>
      <c r="AB47" s="39">
        <f t="shared" si="4"/>
        <v>9.4058798256920149</v>
      </c>
      <c r="AC47" s="39">
        <f t="shared" si="5"/>
        <v>9.3598477873933597</v>
      </c>
      <c r="AD47" s="39">
        <f t="shared" si="6"/>
        <v>42.74061990212072</v>
      </c>
      <c r="AE47" s="39">
        <f t="shared" si="7"/>
        <v>35.725938009787924</v>
      </c>
      <c r="AF47" s="39">
        <f t="shared" si="8"/>
        <v>13.426011170441294</v>
      </c>
      <c r="AG47" s="39">
        <f t="shared" si="9"/>
        <v>10.433928681028663</v>
      </c>
      <c r="AH47" s="39">
        <f t="shared" si="10"/>
        <v>-1.0740808936353037</v>
      </c>
      <c r="AI47" s="39">
        <f t="shared" si="11"/>
        <v>4.8939641109298524</v>
      </c>
      <c r="AJ47" s="39">
        <f t="shared" si="12"/>
        <v>6.557377049180328</v>
      </c>
      <c r="AK47" s="39">
        <f t="shared" si="13"/>
        <v>3.278688524590164</v>
      </c>
      <c r="AL47" s="39">
        <f t="shared" si="14"/>
        <v>4.8939641109298524</v>
      </c>
      <c r="AM47" s="40">
        <f t="shared" si="15"/>
        <v>15.911741238568711</v>
      </c>
      <c r="AN47" s="40">
        <f t="shared" si="16"/>
        <v>7.4418461916160314</v>
      </c>
      <c r="AO47" s="39">
        <f t="shared" si="17"/>
        <v>8.4698950469526793</v>
      </c>
      <c r="AP47" s="39">
        <f t="shared" si="18"/>
        <v>7.3958141533173762</v>
      </c>
    </row>
    <row r="48" spans="1:42" s="36" customFormat="1" x14ac:dyDescent="0.2">
      <c r="A48" s="37" t="s">
        <v>92</v>
      </c>
      <c r="B48" s="38">
        <v>54870</v>
      </c>
      <c r="C48" s="38">
        <v>28244</v>
      </c>
      <c r="D48" s="47">
        <v>304</v>
      </c>
      <c r="E48" s="38">
        <v>127</v>
      </c>
      <c r="F48" s="38">
        <v>518</v>
      </c>
      <c r="G48" s="38">
        <v>1</v>
      </c>
      <c r="H48" s="38">
        <f t="shared" si="24"/>
        <v>519</v>
      </c>
      <c r="I48" s="38">
        <v>440</v>
      </c>
      <c r="J48" s="38">
        <v>21</v>
      </c>
      <c r="K48" s="38">
        <v>221</v>
      </c>
      <c r="L48" s="38">
        <v>183</v>
      </c>
      <c r="M48" s="38">
        <f t="shared" si="19"/>
        <v>740</v>
      </c>
      <c r="N48" s="38">
        <v>513</v>
      </c>
      <c r="O48" s="38">
        <v>2</v>
      </c>
      <c r="P48" s="38">
        <v>2</v>
      </c>
      <c r="Q48" s="38">
        <v>2</v>
      </c>
      <c r="R48" s="38">
        <f t="shared" si="20"/>
        <v>5</v>
      </c>
      <c r="S48" s="34">
        <v>846</v>
      </c>
      <c r="T48" s="42">
        <v>531</v>
      </c>
      <c r="U48" s="38">
        <v>315</v>
      </c>
      <c r="V48" s="38">
        <f t="shared" si="21"/>
        <v>320</v>
      </c>
      <c r="W48" s="38">
        <v>55043</v>
      </c>
      <c r="X48" s="38">
        <v>28347</v>
      </c>
      <c r="Y48" s="39">
        <f t="shared" si="1"/>
        <v>5.540368142883179</v>
      </c>
      <c r="Z48" s="39">
        <f t="shared" si="2"/>
        <v>2.3145616912702751</v>
      </c>
      <c r="AA48" s="39">
        <f t="shared" si="3"/>
        <v>41.776315789473685</v>
      </c>
      <c r="AB48" s="39">
        <f t="shared" si="4"/>
        <v>9.458720612356478</v>
      </c>
      <c r="AC48" s="39">
        <f t="shared" si="5"/>
        <v>9.4404957171496271</v>
      </c>
      <c r="AD48" s="39">
        <f t="shared" si="6"/>
        <v>42.581888246628132</v>
      </c>
      <c r="AE48" s="39">
        <f t="shared" si="7"/>
        <v>35.260115606936417</v>
      </c>
      <c r="AF48" s="39">
        <f t="shared" si="8"/>
        <v>13.486422453070894</v>
      </c>
      <c r="AG48" s="39">
        <f t="shared" si="9"/>
        <v>9.3493712411153638</v>
      </c>
      <c r="AH48" s="39">
        <f t="shared" si="10"/>
        <v>9.1124476034262811E-2</v>
      </c>
      <c r="AI48" s="39">
        <f t="shared" si="11"/>
        <v>1.9267822736030829</v>
      </c>
      <c r="AJ48" s="39">
        <f t="shared" si="12"/>
        <v>3.8610038610038613</v>
      </c>
      <c r="AK48" s="39">
        <f t="shared" si="13"/>
        <v>3.8610038610038613</v>
      </c>
      <c r="AL48" s="39">
        <f t="shared" si="14"/>
        <v>5.7803468208092479</v>
      </c>
      <c r="AM48" s="40">
        <f t="shared" si="15"/>
        <v>15.418261344997266</v>
      </c>
      <c r="AN48" s="40">
        <f t="shared" si="16"/>
        <v>9.67741935483871</v>
      </c>
      <c r="AO48" s="39">
        <f t="shared" si="17"/>
        <v>5.7408419901585566</v>
      </c>
      <c r="AP48" s="39">
        <f t="shared" si="18"/>
        <v>5.8319664661928199</v>
      </c>
    </row>
    <row r="49" spans="1:42" s="36" customFormat="1" x14ac:dyDescent="0.2">
      <c r="A49" s="37" t="s">
        <v>93</v>
      </c>
      <c r="B49" s="38">
        <v>53367</v>
      </c>
      <c r="C49" s="38">
        <v>27534</v>
      </c>
      <c r="D49" s="47">
        <v>301</v>
      </c>
      <c r="E49" s="38">
        <v>109</v>
      </c>
      <c r="F49" s="38">
        <v>519</v>
      </c>
      <c r="G49" s="38">
        <v>4</v>
      </c>
      <c r="H49" s="38">
        <f t="shared" si="24"/>
        <v>523</v>
      </c>
      <c r="I49" s="38">
        <v>433</v>
      </c>
      <c r="J49" s="38">
        <v>28</v>
      </c>
      <c r="K49" s="38">
        <v>195</v>
      </c>
      <c r="L49" s="38">
        <v>163</v>
      </c>
      <c r="M49" s="38">
        <f t="shared" si="19"/>
        <v>718</v>
      </c>
      <c r="N49" s="38">
        <v>543</v>
      </c>
      <c r="O49" s="38">
        <v>4</v>
      </c>
      <c r="P49" s="38">
        <v>3</v>
      </c>
      <c r="Q49" s="38">
        <v>3</v>
      </c>
      <c r="R49" s="38">
        <f t="shared" si="20"/>
        <v>-24</v>
      </c>
      <c r="S49" s="34">
        <v>1334</v>
      </c>
      <c r="T49" s="42">
        <v>545</v>
      </c>
      <c r="U49" s="38">
        <v>789</v>
      </c>
      <c r="V49" s="38">
        <f t="shared" si="21"/>
        <v>765</v>
      </c>
      <c r="W49" s="38">
        <v>53763</v>
      </c>
      <c r="X49" s="38">
        <v>27759</v>
      </c>
      <c r="Y49" s="39">
        <f t="shared" si="1"/>
        <v>5.6401896302958754</v>
      </c>
      <c r="Z49" s="39">
        <f t="shared" si="2"/>
        <v>2.0424606966852177</v>
      </c>
      <c r="AA49" s="39">
        <f t="shared" si="3"/>
        <v>36.212624584717609</v>
      </c>
      <c r="AB49" s="39">
        <f t="shared" si="4"/>
        <v>9.8000637097831991</v>
      </c>
      <c r="AC49" s="39">
        <f t="shared" si="5"/>
        <v>9.7251110236663099</v>
      </c>
      <c r="AD49" s="39">
        <f t="shared" si="6"/>
        <v>37.284894837476102</v>
      </c>
      <c r="AE49" s="39">
        <f t="shared" si="7"/>
        <v>31.166347992351817</v>
      </c>
      <c r="AF49" s="39">
        <f t="shared" si="8"/>
        <v>13.454007157981524</v>
      </c>
      <c r="AG49" s="39">
        <f t="shared" si="9"/>
        <v>10.174827140367643</v>
      </c>
      <c r="AH49" s="39">
        <f t="shared" si="10"/>
        <v>-0.44971611670133227</v>
      </c>
      <c r="AI49" s="39">
        <f t="shared" si="11"/>
        <v>7.6481835564053533</v>
      </c>
      <c r="AJ49" s="39">
        <f t="shared" si="12"/>
        <v>7.7071290944123314</v>
      </c>
      <c r="AK49" s="39">
        <f t="shared" si="13"/>
        <v>5.7803468208092479</v>
      </c>
      <c r="AL49" s="39">
        <f t="shared" si="14"/>
        <v>13.384321223709369</v>
      </c>
      <c r="AM49" s="40">
        <f t="shared" si="15"/>
        <v>24.996720819982386</v>
      </c>
      <c r="AN49" s="40">
        <f t="shared" si="16"/>
        <v>10.212303483426089</v>
      </c>
      <c r="AO49" s="39">
        <f t="shared" si="17"/>
        <v>14.784417336556299</v>
      </c>
      <c r="AP49" s="39">
        <f t="shared" si="18"/>
        <v>14.334701219854965</v>
      </c>
    </row>
    <row r="50" spans="1:42" s="36" customFormat="1" x14ac:dyDescent="0.2">
      <c r="A50" s="37" t="s">
        <v>94</v>
      </c>
      <c r="B50" s="38">
        <v>113247</v>
      </c>
      <c r="C50" s="38">
        <v>58105</v>
      </c>
      <c r="D50" s="47">
        <v>484</v>
      </c>
      <c r="E50" s="38">
        <v>261</v>
      </c>
      <c r="F50" s="38">
        <v>942</v>
      </c>
      <c r="G50" s="38">
        <v>2</v>
      </c>
      <c r="H50" s="38">
        <f t="shared" si="24"/>
        <v>944</v>
      </c>
      <c r="I50" s="38">
        <v>696</v>
      </c>
      <c r="J50" s="38">
        <v>64</v>
      </c>
      <c r="K50" s="38">
        <v>551</v>
      </c>
      <c r="L50" s="38">
        <v>436</v>
      </c>
      <c r="M50" s="38">
        <f t="shared" si="19"/>
        <v>1495</v>
      </c>
      <c r="N50" s="38">
        <v>1075</v>
      </c>
      <c r="O50" s="38">
        <v>3</v>
      </c>
      <c r="P50" s="38">
        <v>3</v>
      </c>
      <c r="Q50" s="38">
        <v>2</v>
      </c>
      <c r="R50" s="38">
        <f t="shared" si="20"/>
        <v>-133</v>
      </c>
      <c r="S50" s="34">
        <v>1206</v>
      </c>
      <c r="T50" s="42">
        <v>436</v>
      </c>
      <c r="U50" s="38">
        <v>770</v>
      </c>
      <c r="V50" s="38">
        <f t="shared" si="21"/>
        <v>637</v>
      </c>
      <c r="W50" s="38">
        <v>113614</v>
      </c>
      <c r="X50" s="38">
        <v>58329</v>
      </c>
      <c r="Y50" s="39">
        <f t="shared" si="1"/>
        <v>4.2738438987346239</v>
      </c>
      <c r="Z50" s="39">
        <f t="shared" si="2"/>
        <v>2.3046968131606138</v>
      </c>
      <c r="AA50" s="39">
        <f t="shared" si="3"/>
        <v>53.925619834710744</v>
      </c>
      <c r="AB50" s="39">
        <f t="shared" si="4"/>
        <v>8.3357616537303407</v>
      </c>
      <c r="AC50" s="39">
        <f t="shared" si="5"/>
        <v>8.3181011417520985</v>
      </c>
      <c r="AD50" s="39">
        <f t="shared" si="6"/>
        <v>58.368644067796616</v>
      </c>
      <c r="AE50" s="39">
        <f t="shared" si="7"/>
        <v>46.186440677966104</v>
      </c>
      <c r="AF50" s="39">
        <f t="shared" si="8"/>
        <v>13.201232703736082</v>
      </c>
      <c r="AG50" s="39">
        <f t="shared" si="9"/>
        <v>9.4925251883052084</v>
      </c>
      <c r="AH50" s="39">
        <f t="shared" si="10"/>
        <v>-1.1744240465531095</v>
      </c>
      <c r="AI50" s="39">
        <f t="shared" si="11"/>
        <v>2.1186440677966103</v>
      </c>
      <c r="AJ50" s="39">
        <f t="shared" si="12"/>
        <v>3.1847133757961785</v>
      </c>
      <c r="AK50" s="39">
        <f t="shared" si="13"/>
        <v>3.1847133757961785</v>
      </c>
      <c r="AL50" s="39">
        <f t="shared" si="14"/>
        <v>4.2372881355932206</v>
      </c>
      <c r="AM50" s="40">
        <f t="shared" si="15"/>
        <v>10.649288722880076</v>
      </c>
      <c r="AN50" s="40">
        <f t="shared" si="16"/>
        <v>3.8499916112568107</v>
      </c>
      <c r="AO50" s="39">
        <f t="shared" si="17"/>
        <v>6.7992971116232663</v>
      </c>
      <c r="AP50" s="39">
        <f t="shared" si="18"/>
        <v>5.6248730650701564</v>
      </c>
    </row>
    <row r="51" spans="1:42" s="36" customFormat="1" x14ac:dyDescent="0.2">
      <c r="A51" s="37" t="s">
        <v>95</v>
      </c>
      <c r="B51" s="38">
        <v>94589</v>
      </c>
      <c r="C51" s="38">
        <v>48492</v>
      </c>
      <c r="D51" s="47">
        <v>462</v>
      </c>
      <c r="E51" s="38">
        <v>185</v>
      </c>
      <c r="F51" s="38">
        <v>822</v>
      </c>
      <c r="G51" s="38">
        <v>5</v>
      </c>
      <c r="H51" s="38">
        <f t="shared" si="24"/>
        <v>827</v>
      </c>
      <c r="I51" s="38">
        <v>624</v>
      </c>
      <c r="J51" s="38">
        <v>65</v>
      </c>
      <c r="K51" s="38">
        <v>405</v>
      </c>
      <c r="L51" s="38">
        <v>299</v>
      </c>
      <c r="M51" s="38">
        <f t="shared" si="19"/>
        <v>1232</v>
      </c>
      <c r="N51" s="38">
        <v>941</v>
      </c>
      <c r="O51" s="38">
        <v>8</v>
      </c>
      <c r="P51" s="38">
        <v>7</v>
      </c>
      <c r="Q51" s="38">
        <v>6</v>
      </c>
      <c r="R51" s="38">
        <f t="shared" si="20"/>
        <v>-119</v>
      </c>
      <c r="S51" s="34">
        <v>1178</v>
      </c>
      <c r="T51" s="42">
        <v>681</v>
      </c>
      <c r="U51" s="38">
        <v>497</v>
      </c>
      <c r="V51" s="38">
        <f t="shared" si="21"/>
        <v>378</v>
      </c>
      <c r="W51" s="38">
        <v>94849</v>
      </c>
      <c r="X51" s="38">
        <v>48646</v>
      </c>
      <c r="Y51" s="39">
        <f t="shared" si="1"/>
        <v>4.8842888707989296</v>
      </c>
      <c r="Z51" s="39">
        <f t="shared" si="2"/>
        <v>1.9558299590861516</v>
      </c>
      <c r="AA51" s="39">
        <f t="shared" si="3"/>
        <v>40.043290043290042</v>
      </c>
      <c r="AB51" s="39">
        <f t="shared" si="4"/>
        <v>8.7430885198067418</v>
      </c>
      <c r="AC51" s="39">
        <f t="shared" si="5"/>
        <v>8.690228250642253</v>
      </c>
      <c r="AD51" s="39">
        <f t="shared" si="6"/>
        <v>48.972188633615474</v>
      </c>
      <c r="AE51" s="39">
        <f t="shared" si="7"/>
        <v>36.154776299879082</v>
      </c>
      <c r="AF51" s="39">
        <f t="shared" si="8"/>
        <v>13.024770322130481</v>
      </c>
      <c r="AG51" s="39">
        <f t="shared" si="9"/>
        <v>9.9483026567571287</v>
      </c>
      <c r="AH51" s="39">
        <f t="shared" si="10"/>
        <v>-1.2580744061148759</v>
      </c>
      <c r="AI51" s="39">
        <f t="shared" si="11"/>
        <v>6.045949214026602</v>
      </c>
      <c r="AJ51" s="39">
        <f t="shared" si="12"/>
        <v>9.7323600973236015</v>
      </c>
      <c r="AK51" s="39">
        <f t="shared" si="13"/>
        <v>8.5158150851581507</v>
      </c>
      <c r="AL51" s="39">
        <f t="shared" si="14"/>
        <v>13.301088270858523</v>
      </c>
      <c r="AM51" s="40">
        <f t="shared" si="15"/>
        <v>12.453879415153981</v>
      </c>
      <c r="AN51" s="40">
        <f t="shared" si="16"/>
        <v>7.1995686602036173</v>
      </c>
      <c r="AO51" s="39">
        <f t="shared" si="17"/>
        <v>5.2543107549503638</v>
      </c>
      <c r="AP51" s="39">
        <f t="shared" si="18"/>
        <v>3.9962363488354886</v>
      </c>
    </row>
    <row r="52" spans="1:42" s="36" customFormat="1" x14ac:dyDescent="0.2">
      <c r="A52" s="37" t="s">
        <v>96</v>
      </c>
      <c r="B52" s="38">
        <v>45210</v>
      </c>
      <c r="C52" s="38">
        <v>23013</v>
      </c>
      <c r="D52" s="47">
        <v>205</v>
      </c>
      <c r="E52" s="38">
        <v>92</v>
      </c>
      <c r="F52" s="38">
        <v>384</v>
      </c>
      <c r="G52" s="38">
        <v>1</v>
      </c>
      <c r="H52" s="38">
        <f t="shared" si="24"/>
        <v>385</v>
      </c>
      <c r="I52" s="38">
        <v>328</v>
      </c>
      <c r="J52" s="38">
        <v>23</v>
      </c>
      <c r="K52" s="38">
        <v>140</v>
      </c>
      <c r="L52" s="38">
        <v>124</v>
      </c>
      <c r="M52" s="38">
        <f t="shared" si="19"/>
        <v>525</v>
      </c>
      <c r="N52" s="38">
        <v>439</v>
      </c>
      <c r="O52" s="38">
        <v>5</v>
      </c>
      <c r="P52" s="38">
        <v>5</v>
      </c>
      <c r="Q52" s="38">
        <v>4</v>
      </c>
      <c r="R52" s="38">
        <f t="shared" si="20"/>
        <v>-55</v>
      </c>
      <c r="S52" s="34">
        <v>414</v>
      </c>
      <c r="T52" s="42">
        <v>382</v>
      </c>
      <c r="U52" s="38">
        <v>32</v>
      </c>
      <c r="V52" s="38">
        <f t="shared" si="21"/>
        <v>-23</v>
      </c>
      <c r="W52" s="38">
        <v>45224</v>
      </c>
      <c r="X52" s="38">
        <v>23009</v>
      </c>
      <c r="Y52" s="39">
        <f t="shared" si="1"/>
        <v>4.5343950453439499</v>
      </c>
      <c r="Z52" s="39">
        <f t="shared" si="2"/>
        <v>2.0349480203494803</v>
      </c>
      <c r="AA52" s="39">
        <f t="shared" si="3"/>
        <v>44.878048780487809</v>
      </c>
      <c r="AB52" s="39">
        <f t="shared" si="4"/>
        <v>8.5158150851581507</v>
      </c>
      <c r="AC52" s="39">
        <f t="shared" si="5"/>
        <v>8.4936960849369605</v>
      </c>
      <c r="AD52" s="39">
        <f t="shared" si="6"/>
        <v>36.363636363636367</v>
      </c>
      <c r="AE52" s="39">
        <f t="shared" si="7"/>
        <v>32.20779220779221</v>
      </c>
      <c r="AF52" s="39">
        <f t="shared" si="8"/>
        <v>11.612475116124751</v>
      </c>
      <c r="AG52" s="39">
        <f t="shared" si="9"/>
        <v>9.7102410971024113</v>
      </c>
      <c r="AH52" s="39">
        <f t="shared" si="10"/>
        <v>-1.2165450121654502</v>
      </c>
      <c r="AI52" s="39">
        <f t="shared" si="11"/>
        <v>2.5974025974025974</v>
      </c>
      <c r="AJ52" s="39">
        <f t="shared" si="12"/>
        <v>13.020833333333334</v>
      </c>
      <c r="AK52" s="39">
        <f t="shared" si="13"/>
        <v>13.020833333333334</v>
      </c>
      <c r="AL52" s="39">
        <f t="shared" si="14"/>
        <v>12.987012987012989</v>
      </c>
      <c r="AM52" s="40">
        <f t="shared" si="15"/>
        <v>9.1572660915726622</v>
      </c>
      <c r="AN52" s="40">
        <f t="shared" si="16"/>
        <v>8.4494580844945819</v>
      </c>
      <c r="AO52" s="39">
        <f t="shared" si="17"/>
        <v>0.70780800707808011</v>
      </c>
      <c r="AP52" s="39">
        <f t="shared" si="18"/>
        <v>-0.50873700508737008</v>
      </c>
    </row>
    <row r="53" spans="1:42" s="36" customFormat="1" x14ac:dyDescent="0.2">
      <c r="A53" s="37" t="s">
        <v>97</v>
      </c>
      <c r="B53" s="38">
        <v>63943</v>
      </c>
      <c r="C53" s="38">
        <v>33243</v>
      </c>
      <c r="D53" s="47">
        <v>336</v>
      </c>
      <c r="E53" s="38">
        <v>107</v>
      </c>
      <c r="F53" s="38">
        <v>483</v>
      </c>
      <c r="G53" s="38">
        <v>1</v>
      </c>
      <c r="H53" s="38">
        <f t="shared" si="24"/>
        <v>484</v>
      </c>
      <c r="I53" s="38">
        <v>421</v>
      </c>
      <c r="J53" s="38">
        <v>19</v>
      </c>
      <c r="K53" s="38">
        <v>93</v>
      </c>
      <c r="L53" s="38">
        <v>82</v>
      </c>
      <c r="M53" s="38">
        <f t="shared" si="19"/>
        <v>577</v>
      </c>
      <c r="N53" s="38">
        <v>660</v>
      </c>
      <c r="O53" s="38">
        <v>1</v>
      </c>
      <c r="P53" s="38">
        <v>1</v>
      </c>
      <c r="Q53" s="38">
        <v>0</v>
      </c>
      <c r="R53" s="38">
        <f t="shared" si="20"/>
        <v>-177</v>
      </c>
      <c r="S53" s="34">
        <v>514</v>
      </c>
      <c r="T53" s="42">
        <v>417</v>
      </c>
      <c r="U53" s="38">
        <v>97</v>
      </c>
      <c r="V53" s="38">
        <f t="shared" si="21"/>
        <v>-80</v>
      </c>
      <c r="W53" s="38">
        <v>63847</v>
      </c>
      <c r="X53" s="38">
        <v>33192</v>
      </c>
      <c r="Y53" s="39">
        <f t="shared" si="1"/>
        <v>5.2546799493298719</v>
      </c>
      <c r="Z53" s="39">
        <f t="shared" si="2"/>
        <v>1.6733653410068341</v>
      </c>
      <c r="AA53" s="39">
        <f t="shared" si="3"/>
        <v>31.845238095238095</v>
      </c>
      <c r="AB53" s="39">
        <f t="shared" si="4"/>
        <v>7.5692413555823155</v>
      </c>
      <c r="AC53" s="39">
        <f t="shared" si="5"/>
        <v>7.5536024271616906</v>
      </c>
      <c r="AD53" s="39">
        <f t="shared" si="6"/>
        <v>19.214876033057852</v>
      </c>
      <c r="AE53" s="39">
        <f t="shared" si="7"/>
        <v>16.942148760330578</v>
      </c>
      <c r="AF53" s="39">
        <f t="shared" si="8"/>
        <v>9.0236616987004048</v>
      </c>
      <c r="AG53" s="39">
        <f t="shared" si="9"/>
        <v>10.321692757612247</v>
      </c>
      <c r="AH53" s="39">
        <f t="shared" si="10"/>
        <v>-2.7680903304505575</v>
      </c>
      <c r="AI53" s="39">
        <f t="shared" si="11"/>
        <v>2.0661157024793391</v>
      </c>
      <c r="AJ53" s="39">
        <f t="shared" si="12"/>
        <v>2.0703933747412009</v>
      </c>
      <c r="AK53" s="39">
        <f t="shared" si="13"/>
        <v>2.0703933747412009</v>
      </c>
      <c r="AL53" s="39">
        <f t="shared" si="14"/>
        <v>2.0661157024793391</v>
      </c>
      <c r="AM53" s="40">
        <f t="shared" si="15"/>
        <v>8.0384092082010543</v>
      </c>
      <c r="AN53" s="40">
        <f t="shared" si="16"/>
        <v>6.5214331514004664</v>
      </c>
      <c r="AO53" s="39">
        <f t="shared" si="17"/>
        <v>1.5169760568005881</v>
      </c>
      <c r="AP53" s="39">
        <f t="shared" si="18"/>
        <v>-1.2511142736499694</v>
      </c>
    </row>
    <row r="54" spans="1:42" s="36" customFormat="1" x14ac:dyDescent="0.2">
      <c r="A54" s="37" t="s">
        <v>98</v>
      </c>
      <c r="B54" s="38">
        <v>60701</v>
      </c>
      <c r="C54" s="38">
        <v>30978</v>
      </c>
      <c r="D54" s="47">
        <v>305</v>
      </c>
      <c r="E54" s="38">
        <v>124</v>
      </c>
      <c r="F54" s="38">
        <v>539</v>
      </c>
      <c r="G54" s="38">
        <v>0</v>
      </c>
      <c r="H54" s="38">
        <f t="shared" si="24"/>
        <v>539</v>
      </c>
      <c r="I54" s="38">
        <v>427</v>
      </c>
      <c r="J54" s="38">
        <v>27</v>
      </c>
      <c r="K54" s="38">
        <v>215</v>
      </c>
      <c r="L54" s="38">
        <v>177</v>
      </c>
      <c r="M54" s="38">
        <f t="shared" si="19"/>
        <v>754</v>
      </c>
      <c r="N54" s="38">
        <v>631</v>
      </c>
      <c r="O54" s="38">
        <v>2</v>
      </c>
      <c r="P54" s="38">
        <v>1</v>
      </c>
      <c r="Q54" s="38">
        <v>1</v>
      </c>
      <c r="R54" s="38">
        <f t="shared" si="20"/>
        <v>-92</v>
      </c>
      <c r="S54" s="34">
        <v>564</v>
      </c>
      <c r="T54" s="42">
        <v>429</v>
      </c>
      <c r="U54" s="38">
        <v>135</v>
      </c>
      <c r="V54" s="38">
        <f t="shared" si="21"/>
        <v>43</v>
      </c>
      <c r="W54" s="38">
        <v>60711</v>
      </c>
      <c r="X54" s="38">
        <v>30991</v>
      </c>
      <c r="Y54" s="39">
        <f t="shared" si="1"/>
        <v>5.0246289187987019</v>
      </c>
      <c r="Z54" s="39">
        <f t="shared" si="2"/>
        <v>2.042799953872259</v>
      </c>
      <c r="AA54" s="39">
        <f t="shared" si="3"/>
        <v>40.655737704918032</v>
      </c>
      <c r="AB54" s="39">
        <f t="shared" si="4"/>
        <v>8.8795901220737701</v>
      </c>
      <c r="AC54" s="39">
        <f t="shared" si="5"/>
        <v>8.8795901220737701</v>
      </c>
      <c r="AD54" s="39">
        <f t="shared" si="6"/>
        <v>39.888682745825605</v>
      </c>
      <c r="AE54" s="39">
        <f t="shared" si="7"/>
        <v>32.838589981447122</v>
      </c>
      <c r="AF54" s="39">
        <f t="shared" si="8"/>
        <v>12.421541654997446</v>
      </c>
      <c r="AG54" s="39">
        <f t="shared" si="9"/>
        <v>10.395215894301577</v>
      </c>
      <c r="AH54" s="39">
        <f t="shared" si="10"/>
        <v>-1.5156257722278053</v>
      </c>
      <c r="AI54" s="39">
        <f t="shared" si="11"/>
        <v>0</v>
      </c>
      <c r="AJ54" s="39">
        <f t="shared" si="12"/>
        <v>3.7105751391465676</v>
      </c>
      <c r="AK54" s="39">
        <f t="shared" si="13"/>
        <v>1.8552875695732838</v>
      </c>
      <c r="AL54" s="39">
        <f t="shared" si="14"/>
        <v>1.8552875695732838</v>
      </c>
      <c r="AM54" s="40">
        <f t="shared" si="15"/>
        <v>9.2914449514835002</v>
      </c>
      <c r="AN54" s="40">
        <f t="shared" si="16"/>
        <v>7.0674288726709609</v>
      </c>
      <c r="AO54" s="39">
        <f t="shared" si="17"/>
        <v>2.2240160788125403</v>
      </c>
      <c r="AP54" s="39">
        <f t="shared" si="18"/>
        <v>0.70839030658473501</v>
      </c>
    </row>
    <row r="55" spans="1:42" s="36" customFormat="1" x14ac:dyDescent="0.2">
      <c r="A55" s="37" t="s">
        <v>99</v>
      </c>
      <c r="B55" s="38">
        <v>46832</v>
      </c>
      <c r="C55" s="38">
        <v>23957</v>
      </c>
      <c r="D55" s="47">
        <v>246</v>
      </c>
      <c r="E55" s="38">
        <v>99</v>
      </c>
      <c r="F55" s="38">
        <v>448</v>
      </c>
      <c r="G55" s="38">
        <v>0</v>
      </c>
      <c r="H55" s="38">
        <f t="shared" si="24"/>
        <v>448</v>
      </c>
      <c r="I55" s="38">
        <v>366</v>
      </c>
      <c r="J55" s="38">
        <v>27</v>
      </c>
      <c r="K55" s="38">
        <v>152</v>
      </c>
      <c r="L55" s="38">
        <v>122</v>
      </c>
      <c r="M55" s="38">
        <f t="shared" si="19"/>
        <v>600</v>
      </c>
      <c r="N55" s="38">
        <v>432</v>
      </c>
      <c r="O55" s="38">
        <v>1</v>
      </c>
      <c r="P55" s="38">
        <v>0</v>
      </c>
      <c r="Q55" s="38">
        <v>0</v>
      </c>
      <c r="R55" s="38">
        <f t="shared" si="20"/>
        <v>16</v>
      </c>
      <c r="S55" s="34">
        <v>449</v>
      </c>
      <c r="T55" s="42">
        <v>257</v>
      </c>
      <c r="U55" s="38">
        <v>192</v>
      </c>
      <c r="V55" s="38">
        <f t="shared" si="21"/>
        <v>208</v>
      </c>
      <c r="W55" s="38">
        <v>46965</v>
      </c>
      <c r="X55" s="38">
        <v>24009</v>
      </c>
      <c r="Y55" s="39">
        <f t="shared" si="1"/>
        <v>5.2528185855825082</v>
      </c>
      <c r="Z55" s="39">
        <f t="shared" si="2"/>
        <v>2.1139391868807653</v>
      </c>
      <c r="AA55" s="39">
        <f t="shared" si="3"/>
        <v>40.243902439024396</v>
      </c>
      <c r="AB55" s="39">
        <f t="shared" si="4"/>
        <v>9.5661086436624529</v>
      </c>
      <c r="AC55" s="39">
        <f t="shared" si="5"/>
        <v>9.5661086436624529</v>
      </c>
      <c r="AD55" s="39">
        <f t="shared" si="6"/>
        <v>33.928571428571431</v>
      </c>
      <c r="AE55" s="39">
        <f t="shared" si="7"/>
        <v>27.232142857142854</v>
      </c>
      <c r="AF55" s="39">
        <f t="shared" si="8"/>
        <v>12.811752647762214</v>
      </c>
      <c r="AG55" s="39">
        <f t="shared" si="9"/>
        <v>9.2244619063887932</v>
      </c>
      <c r="AH55" s="39">
        <f t="shared" si="10"/>
        <v>0.34164673727365902</v>
      </c>
      <c r="AI55" s="39">
        <f t="shared" si="11"/>
        <v>0</v>
      </c>
      <c r="AJ55" s="39">
        <f t="shared" si="12"/>
        <v>2.2321428571428572</v>
      </c>
      <c r="AK55" s="39">
        <f t="shared" si="13"/>
        <v>0</v>
      </c>
      <c r="AL55" s="39">
        <f t="shared" si="14"/>
        <v>0</v>
      </c>
      <c r="AM55" s="40">
        <f t="shared" si="15"/>
        <v>9.5874615647420569</v>
      </c>
      <c r="AN55" s="40">
        <f t="shared" si="16"/>
        <v>5.4877007174581482</v>
      </c>
      <c r="AO55" s="39">
        <f t="shared" si="17"/>
        <v>4.0997608472839087</v>
      </c>
      <c r="AP55" s="39">
        <f t="shared" si="18"/>
        <v>4.4414075845575676</v>
      </c>
    </row>
    <row r="56" spans="1:42" s="36" customFormat="1" x14ac:dyDescent="0.2">
      <c r="A56" s="37" t="s">
        <v>100</v>
      </c>
      <c r="B56" s="38">
        <v>126826</v>
      </c>
      <c r="C56" s="38">
        <v>65105</v>
      </c>
      <c r="D56" s="47">
        <v>642</v>
      </c>
      <c r="E56" s="38">
        <v>227</v>
      </c>
      <c r="F56" s="38">
        <v>1041</v>
      </c>
      <c r="G56" s="38">
        <v>6</v>
      </c>
      <c r="H56" s="38">
        <f t="shared" si="24"/>
        <v>1047</v>
      </c>
      <c r="I56" s="38">
        <v>900</v>
      </c>
      <c r="J56" s="38">
        <v>49</v>
      </c>
      <c r="K56" s="38">
        <v>428</v>
      </c>
      <c r="L56" s="38">
        <v>363</v>
      </c>
      <c r="M56" s="38">
        <f t="shared" si="19"/>
        <v>1475</v>
      </c>
      <c r="N56" s="38">
        <v>1247</v>
      </c>
      <c r="O56" s="38">
        <v>7</v>
      </c>
      <c r="P56" s="38">
        <v>3</v>
      </c>
      <c r="Q56" s="38">
        <v>2</v>
      </c>
      <c r="R56" s="38">
        <f t="shared" si="20"/>
        <v>-206</v>
      </c>
      <c r="S56" s="34">
        <v>905</v>
      </c>
      <c r="T56" s="42">
        <v>759</v>
      </c>
      <c r="U56" s="38">
        <v>146</v>
      </c>
      <c r="V56" s="38">
        <f t="shared" si="21"/>
        <v>-60</v>
      </c>
      <c r="W56" s="38">
        <v>126804</v>
      </c>
      <c r="X56" s="38">
        <v>65126</v>
      </c>
      <c r="Y56" s="39">
        <f t="shared" si="1"/>
        <v>5.0620535221484548</v>
      </c>
      <c r="Z56" s="39">
        <f t="shared" si="2"/>
        <v>1.7898538154637063</v>
      </c>
      <c r="AA56" s="39">
        <f t="shared" si="3"/>
        <v>35.358255451713397</v>
      </c>
      <c r="AB56" s="39">
        <f t="shared" si="4"/>
        <v>8.2554050431299579</v>
      </c>
      <c r="AC56" s="39">
        <f t="shared" si="5"/>
        <v>8.2080961317080092</v>
      </c>
      <c r="AD56" s="39">
        <f t="shared" si="6"/>
        <v>40.878701050620819</v>
      </c>
      <c r="AE56" s="39">
        <f t="shared" si="7"/>
        <v>34.670487106017191</v>
      </c>
      <c r="AF56" s="39">
        <f t="shared" si="8"/>
        <v>11.630107391228929</v>
      </c>
      <c r="AG56" s="39">
        <f t="shared" si="9"/>
        <v>9.8323687571948959</v>
      </c>
      <c r="AH56" s="39">
        <f t="shared" si="10"/>
        <v>-1.6242726254868876</v>
      </c>
      <c r="AI56" s="39">
        <f t="shared" si="11"/>
        <v>5.7306590257879657</v>
      </c>
      <c r="AJ56" s="39">
        <f t="shared" si="12"/>
        <v>6.7243035542747354</v>
      </c>
      <c r="AK56" s="39">
        <f t="shared" si="13"/>
        <v>2.8818443804034581</v>
      </c>
      <c r="AL56" s="39">
        <f t="shared" si="14"/>
        <v>7.6408787010506209</v>
      </c>
      <c r="AM56" s="40">
        <f t="shared" si="15"/>
        <v>7.1357608061438507</v>
      </c>
      <c r="AN56" s="40">
        <f t="shared" si="16"/>
        <v>5.9845772948764449</v>
      </c>
      <c r="AO56" s="39">
        <f t="shared" si="17"/>
        <v>1.1511835112674056</v>
      </c>
      <c r="AP56" s="39">
        <f t="shared" si="18"/>
        <v>-0.4730891142194818</v>
      </c>
    </row>
    <row r="57" spans="1:42" s="36" customFormat="1" x14ac:dyDescent="0.2">
      <c r="A57" s="37" t="s">
        <v>101</v>
      </c>
      <c r="B57" s="38">
        <v>38496</v>
      </c>
      <c r="C57" s="38">
        <v>19752</v>
      </c>
      <c r="D57" s="47">
        <v>192</v>
      </c>
      <c r="E57" s="38">
        <v>73</v>
      </c>
      <c r="F57" s="38">
        <v>363</v>
      </c>
      <c r="G57" s="38">
        <v>1</v>
      </c>
      <c r="H57" s="38">
        <f t="shared" si="24"/>
        <v>364</v>
      </c>
      <c r="I57" s="38">
        <v>303</v>
      </c>
      <c r="J57" s="38">
        <v>17</v>
      </c>
      <c r="K57" s="38">
        <v>119</v>
      </c>
      <c r="L57" s="38">
        <v>107</v>
      </c>
      <c r="M57" s="38">
        <f t="shared" si="19"/>
        <v>483</v>
      </c>
      <c r="N57" s="38">
        <v>384</v>
      </c>
      <c r="O57" s="38">
        <v>2</v>
      </c>
      <c r="P57" s="38">
        <v>1</v>
      </c>
      <c r="Q57" s="38">
        <v>1</v>
      </c>
      <c r="R57" s="38">
        <f t="shared" si="20"/>
        <v>-21</v>
      </c>
      <c r="S57" s="34">
        <v>262</v>
      </c>
      <c r="T57" s="42">
        <v>290</v>
      </c>
      <c r="U57" s="38">
        <v>-28</v>
      </c>
      <c r="V57" s="38">
        <f t="shared" si="21"/>
        <v>-49</v>
      </c>
      <c r="W57" s="38">
        <v>38517</v>
      </c>
      <c r="X57" s="38">
        <v>19754</v>
      </c>
      <c r="Y57" s="39">
        <f t="shared" si="1"/>
        <v>4.9875311720698257</v>
      </c>
      <c r="Z57" s="39">
        <f t="shared" si="2"/>
        <v>1.8963009143807148</v>
      </c>
      <c r="AA57" s="39">
        <f t="shared" si="3"/>
        <v>38.020833333333329</v>
      </c>
      <c r="AB57" s="39">
        <f t="shared" si="4"/>
        <v>9.4555278470490443</v>
      </c>
      <c r="AC57" s="39">
        <f t="shared" si="5"/>
        <v>9.4295511221945141</v>
      </c>
      <c r="AD57" s="39">
        <f t="shared" si="6"/>
        <v>32.692307692307693</v>
      </c>
      <c r="AE57" s="39">
        <f t="shared" si="7"/>
        <v>29.395604395604398</v>
      </c>
      <c r="AF57" s="39">
        <f t="shared" si="8"/>
        <v>12.546758104738153</v>
      </c>
      <c r="AG57" s="39">
        <f t="shared" si="9"/>
        <v>9.9750623441396513</v>
      </c>
      <c r="AH57" s="39">
        <f t="shared" si="10"/>
        <v>-0.54551122194513713</v>
      </c>
      <c r="AI57" s="39">
        <f t="shared" si="11"/>
        <v>2.7472527472527473</v>
      </c>
      <c r="AJ57" s="39">
        <f t="shared" si="12"/>
        <v>5.5096418732782375</v>
      </c>
      <c r="AK57" s="39">
        <f t="shared" si="13"/>
        <v>2.7548209366391188</v>
      </c>
      <c r="AL57" s="39">
        <f t="shared" si="14"/>
        <v>5.4945054945054945</v>
      </c>
      <c r="AM57" s="40">
        <f t="shared" si="15"/>
        <v>6.8059019118869495</v>
      </c>
      <c r="AN57" s="40">
        <f t="shared" si="16"/>
        <v>7.5332502078137988</v>
      </c>
      <c r="AO57" s="39">
        <f t="shared" si="17"/>
        <v>-0.72734829592684958</v>
      </c>
      <c r="AP57" s="39">
        <f t="shared" si="18"/>
        <v>-1.2728595178719868</v>
      </c>
    </row>
    <row r="58" spans="1:42" s="36" customFormat="1" x14ac:dyDescent="0.2">
      <c r="A58" s="37" t="s">
        <v>102</v>
      </c>
      <c r="B58" s="38">
        <v>61579</v>
      </c>
      <c r="C58" s="38">
        <v>31369</v>
      </c>
      <c r="D58" s="47">
        <v>282</v>
      </c>
      <c r="E58" s="38">
        <v>138</v>
      </c>
      <c r="F58" s="38">
        <v>449</v>
      </c>
      <c r="G58" s="38">
        <v>2</v>
      </c>
      <c r="H58" s="38">
        <f t="shared" si="24"/>
        <v>451</v>
      </c>
      <c r="I58" s="38">
        <v>390</v>
      </c>
      <c r="J58" s="38">
        <v>34</v>
      </c>
      <c r="K58" s="38">
        <v>210</v>
      </c>
      <c r="L58" s="38">
        <v>176</v>
      </c>
      <c r="M58" s="38">
        <f t="shared" si="19"/>
        <v>661</v>
      </c>
      <c r="N58" s="38">
        <v>586</v>
      </c>
      <c r="O58" s="38">
        <v>6</v>
      </c>
      <c r="P58" s="38">
        <v>3</v>
      </c>
      <c r="Q58" s="38">
        <v>2</v>
      </c>
      <c r="R58" s="38">
        <f t="shared" si="20"/>
        <v>-137</v>
      </c>
      <c r="S58" s="34">
        <v>430</v>
      </c>
      <c r="T58" s="42">
        <v>489</v>
      </c>
      <c r="U58" s="38">
        <v>-59</v>
      </c>
      <c r="V58" s="38">
        <f t="shared" si="21"/>
        <v>-196</v>
      </c>
      <c r="W58" s="38">
        <v>61468</v>
      </c>
      <c r="X58" s="38">
        <v>31307</v>
      </c>
      <c r="Y58" s="39">
        <f t="shared" si="1"/>
        <v>4.5794832653989186</v>
      </c>
      <c r="Z58" s="39">
        <f t="shared" si="2"/>
        <v>2.2410237256207477</v>
      </c>
      <c r="AA58" s="39">
        <f t="shared" si="3"/>
        <v>48.936170212765958</v>
      </c>
      <c r="AB58" s="39">
        <f t="shared" si="4"/>
        <v>7.3239253641663549</v>
      </c>
      <c r="AC58" s="39">
        <f t="shared" si="5"/>
        <v>7.2914467594472141</v>
      </c>
      <c r="AD58" s="39">
        <f t="shared" si="6"/>
        <v>46.563192904656319</v>
      </c>
      <c r="AE58" s="39">
        <f t="shared" si="7"/>
        <v>39.024390243902438</v>
      </c>
      <c r="AF58" s="39">
        <f t="shared" si="8"/>
        <v>10.734178859676188</v>
      </c>
      <c r="AG58" s="39">
        <f t="shared" si="9"/>
        <v>9.5162311827083901</v>
      </c>
      <c r="AH58" s="39">
        <f t="shared" si="10"/>
        <v>-2.2247844232611764</v>
      </c>
      <c r="AI58" s="39">
        <f t="shared" si="11"/>
        <v>4.434589800443459</v>
      </c>
      <c r="AJ58" s="39">
        <f t="shared" si="12"/>
        <v>13.363028953229399</v>
      </c>
      <c r="AK58" s="39">
        <f t="shared" si="13"/>
        <v>6.6815144766146997</v>
      </c>
      <c r="AL58" s="39">
        <f t="shared" si="14"/>
        <v>8.8691796008869179</v>
      </c>
      <c r="AM58" s="40">
        <f t="shared" si="15"/>
        <v>6.9829000146153728</v>
      </c>
      <c r="AN58" s="40">
        <f t="shared" si="16"/>
        <v>7.9410188538300392</v>
      </c>
      <c r="AO58" s="39">
        <f t="shared" si="17"/>
        <v>-0.95811883921466734</v>
      </c>
      <c r="AP58" s="39">
        <f t="shared" si="18"/>
        <v>-3.1829032624758438</v>
      </c>
    </row>
    <row r="59" spans="1:42" s="36" customFormat="1" x14ac:dyDescent="0.2">
      <c r="A59" s="37" t="s">
        <v>103</v>
      </c>
      <c r="B59" s="38">
        <v>28841</v>
      </c>
      <c r="C59" s="38">
        <v>14856</v>
      </c>
      <c r="D59" s="47">
        <v>143</v>
      </c>
      <c r="E59" s="38">
        <v>42</v>
      </c>
      <c r="F59" s="38">
        <v>203</v>
      </c>
      <c r="G59" s="38">
        <v>0</v>
      </c>
      <c r="H59" s="38">
        <f t="shared" si="24"/>
        <v>203</v>
      </c>
      <c r="I59" s="38">
        <v>167</v>
      </c>
      <c r="J59" s="38">
        <v>4</v>
      </c>
      <c r="K59" s="38">
        <v>110</v>
      </c>
      <c r="L59" s="38">
        <v>91</v>
      </c>
      <c r="M59" s="38">
        <f t="shared" si="19"/>
        <v>313</v>
      </c>
      <c r="N59" s="38">
        <v>374</v>
      </c>
      <c r="O59" s="38">
        <v>0</v>
      </c>
      <c r="P59" s="38">
        <v>0</v>
      </c>
      <c r="Q59" s="38">
        <v>0</v>
      </c>
      <c r="R59" s="38">
        <f t="shared" si="20"/>
        <v>-171</v>
      </c>
      <c r="S59" s="34">
        <v>186</v>
      </c>
      <c r="T59" s="42">
        <v>257</v>
      </c>
      <c r="U59" s="38">
        <v>-71</v>
      </c>
      <c r="V59" s="38">
        <f t="shared" si="21"/>
        <v>-242</v>
      </c>
      <c r="W59" s="38">
        <v>28725</v>
      </c>
      <c r="X59" s="38">
        <v>14795</v>
      </c>
      <c r="Y59" s="39">
        <f t="shared" si="1"/>
        <v>4.958219201830727</v>
      </c>
      <c r="Z59" s="39">
        <f t="shared" si="2"/>
        <v>1.4562601851530805</v>
      </c>
      <c r="AA59" s="39">
        <f t="shared" si="3"/>
        <v>29.37062937062937</v>
      </c>
      <c r="AB59" s="39">
        <f t="shared" si="4"/>
        <v>7.038590894906557</v>
      </c>
      <c r="AC59" s="39">
        <f t="shared" si="5"/>
        <v>7.038590894906557</v>
      </c>
      <c r="AD59" s="39">
        <f t="shared" si="6"/>
        <v>54.187192118226605</v>
      </c>
      <c r="AE59" s="39">
        <f t="shared" si="7"/>
        <v>44.827586206896555</v>
      </c>
      <c r="AF59" s="39">
        <f t="shared" si="8"/>
        <v>10.852605665545578</v>
      </c>
      <c r="AG59" s="39">
        <f t="shared" si="9"/>
        <v>12.96765022017267</v>
      </c>
      <c r="AH59" s="39">
        <f t="shared" si="10"/>
        <v>-5.9290593252661141</v>
      </c>
      <c r="AI59" s="39">
        <f t="shared" si="11"/>
        <v>0</v>
      </c>
      <c r="AJ59" s="39">
        <f t="shared" si="12"/>
        <v>0</v>
      </c>
      <c r="AK59" s="39">
        <f t="shared" si="13"/>
        <v>0</v>
      </c>
      <c r="AL59" s="39">
        <f t="shared" si="14"/>
        <v>0</v>
      </c>
      <c r="AM59" s="40">
        <f t="shared" si="15"/>
        <v>6.4491522485350714</v>
      </c>
      <c r="AN59" s="40">
        <f t="shared" si="16"/>
        <v>8.9109254186748039</v>
      </c>
      <c r="AO59" s="39">
        <f t="shared" si="17"/>
        <v>-2.4617731701397316</v>
      </c>
      <c r="AP59" s="39">
        <f t="shared" si="18"/>
        <v>-8.3908324954058457</v>
      </c>
    </row>
    <row r="60" spans="1:42" s="36" customFormat="1" x14ac:dyDescent="0.2">
      <c r="A60" s="37" t="s">
        <v>104</v>
      </c>
      <c r="B60" s="38">
        <v>63240</v>
      </c>
      <c r="C60" s="38">
        <v>32575</v>
      </c>
      <c r="D60" s="47">
        <v>281</v>
      </c>
      <c r="E60" s="38">
        <v>105</v>
      </c>
      <c r="F60" s="38">
        <v>476</v>
      </c>
      <c r="G60" s="38">
        <v>1</v>
      </c>
      <c r="H60" s="38">
        <f t="shared" si="24"/>
        <v>477</v>
      </c>
      <c r="I60" s="38">
        <v>389</v>
      </c>
      <c r="J60" s="38">
        <v>22</v>
      </c>
      <c r="K60" s="38">
        <v>225</v>
      </c>
      <c r="L60" s="38">
        <v>177</v>
      </c>
      <c r="M60" s="38">
        <f t="shared" si="19"/>
        <v>702</v>
      </c>
      <c r="N60" s="38">
        <v>646</v>
      </c>
      <c r="O60" s="38">
        <v>3</v>
      </c>
      <c r="P60" s="38">
        <v>3</v>
      </c>
      <c r="Q60" s="38">
        <v>3</v>
      </c>
      <c r="R60" s="38">
        <f t="shared" si="20"/>
        <v>-170</v>
      </c>
      <c r="S60" s="34">
        <v>471</v>
      </c>
      <c r="T60" s="42">
        <v>338</v>
      </c>
      <c r="U60" s="38">
        <v>133</v>
      </c>
      <c r="V60" s="38">
        <f t="shared" si="21"/>
        <v>-37</v>
      </c>
      <c r="W60" s="38">
        <v>63228</v>
      </c>
      <c r="X60" s="38">
        <v>32590</v>
      </c>
      <c r="Y60" s="39">
        <f t="shared" si="1"/>
        <v>4.4433902593295382</v>
      </c>
      <c r="Z60" s="39">
        <f t="shared" si="2"/>
        <v>1.6603415559772297</v>
      </c>
      <c r="AA60" s="39">
        <f t="shared" si="3"/>
        <v>37.366548042704629</v>
      </c>
      <c r="AB60" s="39">
        <f t="shared" si="4"/>
        <v>7.5426944971537004</v>
      </c>
      <c r="AC60" s="39">
        <f t="shared" si="5"/>
        <v>7.5268817204301079</v>
      </c>
      <c r="AD60" s="39">
        <f t="shared" si="6"/>
        <v>47.169811320754718</v>
      </c>
      <c r="AE60" s="39">
        <f t="shared" si="7"/>
        <v>37.106918238993707</v>
      </c>
      <c r="AF60" s="39">
        <f t="shared" si="8"/>
        <v>11.10056925996205</v>
      </c>
      <c r="AG60" s="39">
        <f t="shared" si="9"/>
        <v>10.21505376344086</v>
      </c>
      <c r="AH60" s="39">
        <f t="shared" si="10"/>
        <v>-2.688172043010753</v>
      </c>
      <c r="AI60" s="39">
        <f t="shared" si="11"/>
        <v>2.0964360587002098</v>
      </c>
      <c r="AJ60" s="39">
        <f t="shared" si="12"/>
        <v>6.3025210084033612</v>
      </c>
      <c r="AK60" s="39">
        <f t="shared" si="13"/>
        <v>6.3025210084033612</v>
      </c>
      <c r="AL60" s="39">
        <f t="shared" si="14"/>
        <v>8.3857442348008391</v>
      </c>
      <c r="AM60" s="40">
        <f t="shared" si="15"/>
        <v>7.4478178368121446</v>
      </c>
      <c r="AN60" s="40">
        <f t="shared" si="16"/>
        <v>5.3447185325743201</v>
      </c>
      <c r="AO60" s="39">
        <f t="shared" si="17"/>
        <v>2.1030993042378245</v>
      </c>
      <c r="AP60" s="39">
        <f t="shared" si="18"/>
        <v>-0.58507273877292854</v>
      </c>
    </row>
    <row r="61" spans="1:42" s="36" customFormat="1" x14ac:dyDescent="0.2">
      <c r="A61" s="37" t="s">
        <v>105</v>
      </c>
      <c r="B61" s="38">
        <v>47733</v>
      </c>
      <c r="C61" s="38">
        <v>24416</v>
      </c>
      <c r="D61" s="47">
        <v>204</v>
      </c>
      <c r="E61" s="38">
        <v>100</v>
      </c>
      <c r="F61" s="38">
        <v>376</v>
      </c>
      <c r="G61" s="38">
        <v>0</v>
      </c>
      <c r="H61" s="38">
        <f t="shared" si="24"/>
        <v>376</v>
      </c>
      <c r="I61" s="38">
        <v>296</v>
      </c>
      <c r="J61" s="38">
        <v>18</v>
      </c>
      <c r="K61" s="38">
        <v>158</v>
      </c>
      <c r="L61" s="38">
        <v>127</v>
      </c>
      <c r="M61" s="38">
        <f t="shared" si="19"/>
        <v>534</v>
      </c>
      <c r="N61" s="38">
        <v>446</v>
      </c>
      <c r="O61" s="38">
        <v>3</v>
      </c>
      <c r="P61" s="38">
        <v>3</v>
      </c>
      <c r="Q61" s="38">
        <v>2</v>
      </c>
      <c r="R61" s="38">
        <f t="shared" si="20"/>
        <v>-70</v>
      </c>
      <c r="S61" s="34">
        <v>340</v>
      </c>
      <c r="T61" s="42">
        <v>388</v>
      </c>
      <c r="U61" s="38">
        <v>-48</v>
      </c>
      <c r="V61" s="38">
        <f t="shared" si="21"/>
        <v>-118</v>
      </c>
      <c r="W61" s="38">
        <v>47677</v>
      </c>
      <c r="X61" s="38">
        <v>24391</v>
      </c>
      <c r="Y61" s="39">
        <f t="shared" si="1"/>
        <v>4.2737728615423292</v>
      </c>
      <c r="Z61" s="39">
        <f t="shared" si="2"/>
        <v>2.094986696834475</v>
      </c>
      <c r="AA61" s="39">
        <f t="shared" si="3"/>
        <v>49.019607843137251</v>
      </c>
      <c r="AB61" s="39">
        <f t="shared" si="4"/>
        <v>7.8771499800976263</v>
      </c>
      <c r="AC61" s="39">
        <f t="shared" si="5"/>
        <v>7.8771499800976263</v>
      </c>
      <c r="AD61" s="39">
        <f t="shared" si="6"/>
        <v>42.021276595744681</v>
      </c>
      <c r="AE61" s="39">
        <f t="shared" si="7"/>
        <v>33.776595744680847</v>
      </c>
      <c r="AF61" s="39">
        <f t="shared" si="8"/>
        <v>11.187228961096098</v>
      </c>
      <c r="AG61" s="39">
        <f t="shared" si="9"/>
        <v>9.3436406678817594</v>
      </c>
      <c r="AH61" s="39">
        <f t="shared" si="10"/>
        <v>-1.4664906877841326</v>
      </c>
      <c r="AI61" s="39">
        <f t="shared" si="11"/>
        <v>0</v>
      </c>
      <c r="AJ61" s="39">
        <f t="shared" si="12"/>
        <v>7.9787234042553186</v>
      </c>
      <c r="AK61" s="39">
        <f t="shared" si="13"/>
        <v>7.9787234042553186</v>
      </c>
      <c r="AL61" s="39">
        <f t="shared" si="14"/>
        <v>5.3191489361702127</v>
      </c>
      <c r="AM61" s="40">
        <f t="shared" si="15"/>
        <v>7.1229547692372153</v>
      </c>
      <c r="AN61" s="40">
        <f t="shared" si="16"/>
        <v>8.1285483837177637</v>
      </c>
      <c r="AO61" s="39">
        <f t="shared" si="17"/>
        <v>-1.005593614480548</v>
      </c>
      <c r="AP61" s="39">
        <f t="shared" si="18"/>
        <v>-2.4720843022646806</v>
      </c>
    </row>
    <row r="62" spans="1:42" s="36" customFormat="1" x14ac:dyDescent="0.2">
      <c r="A62" s="37" t="s">
        <v>106</v>
      </c>
      <c r="B62" s="38">
        <v>64908</v>
      </c>
      <c r="C62" s="38">
        <v>33069</v>
      </c>
      <c r="D62" s="47">
        <v>323</v>
      </c>
      <c r="E62" s="38">
        <v>120</v>
      </c>
      <c r="F62" s="38">
        <v>542</v>
      </c>
      <c r="G62" s="38">
        <v>1</v>
      </c>
      <c r="H62" s="38">
        <f t="shared" si="24"/>
        <v>543</v>
      </c>
      <c r="I62" s="38">
        <v>461</v>
      </c>
      <c r="J62" s="38">
        <v>25</v>
      </c>
      <c r="K62" s="38">
        <v>229</v>
      </c>
      <c r="L62" s="38">
        <v>182</v>
      </c>
      <c r="M62" s="38">
        <f t="shared" si="19"/>
        <v>772</v>
      </c>
      <c r="N62" s="38">
        <v>609</v>
      </c>
      <c r="O62" s="38">
        <v>3</v>
      </c>
      <c r="P62" s="38">
        <v>3</v>
      </c>
      <c r="Q62" s="38">
        <v>2</v>
      </c>
      <c r="R62" s="38">
        <f t="shared" si="20"/>
        <v>-67</v>
      </c>
      <c r="S62" s="34">
        <v>284</v>
      </c>
      <c r="T62" s="42">
        <v>391</v>
      </c>
      <c r="U62" s="38">
        <v>-107</v>
      </c>
      <c r="V62" s="38">
        <f t="shared" si="21"/>
        <v>-174</v>
      </c>
      <c r="W62" s="38">
        <v>64833</v>
      </c>
      <c r="X62" s="38">
        <v>33049</v>
      </c>
      <c r="Y62" s="39">
        <f t="shared" si="1"/>
        <v>4.9762741110494861</v>
      </c>
      <c r="Z62" s="39">
        <f t="shared" si="2"/>
        <v>1.8487705675725643</v>
      </c>
      <c r="AA62" s="39">
        <f t="shared" si="3"/>
        <v>37.151702786377712</v>
      </c>
      <c r="AB62" s="39">
        <f t="shared" si="4"/>
        <v>8.3656868182658535</v>
      </c>
      <c r="AC62" s="39">
        <f t="shared" si="5"/>
        <v>8.3502803968694153</v>
      </c>
      <c r="AD62" s="39">
        <f t="shared" si="6"/>
        <v>42.173112338858196</v>
      </c>
      <c r="AE62" s="39">
        <f t="shared" si="7"/>
        <v>33.51749539594843</v>
      </c>
      <c r="AF62" s="39">
        <f t="shared" si="8"/>
        <v>11.893757318050165</v>
      </c>
      <c r="AG62" s="39">
        <f t="shared" si="9"/>
        <v>9.3825106304307635</v>
      </c>
      <c r="AH62" s="39">
        <f t="shared" si="10"/>
        <v>-1.0322302335613482</v>
      </c>
      <c r="AI62" s="39">
        <f t="shared" si="11"/>
        <v>1.8416206261510129</v>
      </c>
      <c r="AJ62" s="39">
        <f t="shared" si="12"/>
        <v>5.5350553505535052</v>
      </c>
      <c r="AK62" s="39">
        <f t="shared" si="13"/>
        <v>5.5350553505535052</v>
      </c>
      <c r="AL62" s="39">
        <f t="shared" si="14"/>
        <v>5.5248618784530388</v>
      </c>
      <c r="AM62" s="40">
        <f t="shared" si="15"/>
        <v>4.3754236765884027</v>
      </c>
      <c r="AN62" s="40">
        <f t="shared" si="16"/>
        <v>6.0239107660072717</v>
      </c>
      <c r="AO62" s="39">
        <f t="shared" si="17"/>
        <v>-1.6484870894188699</v>
      </c>
      <c r="AP62" s="39">
        <f t="shared" si="18"/>
        <v>-2.6807173229802181</v>
      </c>
    </row>
    <row r="63" spans="1:42" s="36" customFormat="1" x14ac:dyDescent="0.2">
      <c r="A63" s="37" t="s">
        <v>107</v>
      </c>
      <c r="B63" s="38">
        <v>139772</v>
      </c>
      <c r="C63" s="38">
        <v>71080</v>
      </c>
      <c r="D63" s="47">
        <v>614</v>
      </c>
      <c r="E63" s="38">
        <v>314</v>
      </c>
      <c r="F63" s="38">
        <v>1041</v>
      </c>
      <c r="G63" s="38">
        <v>2</v>
      </c>
      <c r="H63" s="38">
        <f t="shared" si="24"/>
        <v>1043</v>
      </c>
      <c r="I63" s="38">
        <v>778</v>
      </c>
      <c r="J63" s="38">
        <v>49</v>
      </c>
      <c r="K63" s="38">
        <v>540</v>
      </c>
      <c r="L63" s="38">
        <v>439</v>
      </c>
      <c r="M63" s="38">
        <f t="shared" si="19"/>
        <v>1583</v>
      </c>
      <c r="N63" s="38">
        <v>1257</v>
      </c>
      <c r="O63" s="38">
        <v>5</v>
      </c>
      <c r="P63" s="38">
        <v>4</v>
      </c>
      <c r="Q63" s="38">
        <v>2</v>
      </c>
      <c r="R63" s="38">
        <f t="shared" si="20"/>
        <v>-216</v>
      </c>
      <c r="S63" s="34">
        <v>574</v>
      </c>
      <c r="T63" s="42">
        <v>692</v>
      </c>
      <c r="U63" s="38">
        <v>-118</v>
      </c>
      <c r="V63" s="38">
        <f t="shared" si="21"/>
        <v>-334</v>
      </c>
      <c r="W63" s="38">
        <v>139616</v>
      </c>
      <c r="X63" s="38">
        <v>71004</v>
      </c>
      <c r="Y63" s="39">
        <f t="shared" si="1"/>
        <v>4.3928683856566408</v>
      </c>
      <c r="Z63" s="39">
        <f t="shared" si="2"/>
        <v>2.2465157542283145</v>
      </c>
      <c r="AA63" s="39">
        <f t="shared" si="3"/>
        <v>51.140065146579808</v>
      </c>
      <c r="AB63" s="39">
        <f t="shared" si="4"/>
        <v>7.4621526485991474</v>
      </c>
      <c r="AC63" s="39">
        <f t="shared" si="5"/>
        <v>7.4478436310562914</v>
      </c>
      <c r="AD63" s="39">
        <f t="shared" si="6"/>
        <v>51.773729626078627</v>
      </c>
      <c r="AE63" s="39">
        <f t="shared" si="7"/>
        <v>42.090124640460211</v>
      </c>
      <c r="AF63" s="39">
        <f t="shared" si="8"/>
        <v>11.325587385170133</v>
      </c>
      <c r="AG63" s="39">
        <f t="shared" si="9"/>
        <v>8.9932175256846865</v>
      </c>
      <c r="AH63" s="39">
        <f t="shared" si="10"/>
        <v>-1.5453738946283948</v>
      </c>
      <c r="AI63" s="39">
        <f t="shared" si="11"/>
        <v>1.9175455417066154</v>
      </c>
      <c r="AJ63" s="39">
        <f t="shared" si="12"/>
        <v>4.8030739673390972</v>
      </c>
      <c r="AK63" s="39">
        <f t="shared" si="13"/>
        <v>3.8424591738712777</v>
      </c>
      <c r="AL63" s="39">
        <f t="shared" si="14"/>
        <v>3.8350910834132308</v>
      </c>
      <c r="AM63" s="40">
        <f t="shared" si="15"/>
        <v>4.1066880347995305</v>
      </c>
      <c r="AN63" s="40">
        <f t="shared" si="16"/>
        <v>4.9509200698280056</v>
      </c>
      <c r="AO63" s="39">
        <f t="shared" si="17"/>
        <v>-0.84423203502847488</v>
      </c>
      <c r="AP63" s="39">
        <f t="shared" si="18"/>
        <v>-2.3896059296568697</v>
      </c>
    </row>
    <row r="64" spans="1:42" s="36" customFormat="1" x14ac:dyDescent="0.2">
      <c r="A64" s="37" t="s">
        <v>108</v>
      </c>
      <c r="B64" s="38">
        <v>45642</v>
      </c>
      <c r="C64" s="38">
        <v>23272</v>
      </c>
      <c r="D64" s="47">
        <v>223</v>
      </c>
      <c r="E64" s="38">
        <v>60</v>
      </c>
      <c r="F64" s="38">
        <v>382</v>
      </c>
      <c r="G64" s="38">
        <v>0</v>
      </c>
      <c r="H64" s="38">
        <f t="shared" si="24"/>
        <v>382</v>
      </c>
      <c r="I64" s="38">
        <v>345</v>
      </c>
      <c r="J64" s="38">
        <v>13</v>
      </c>
      <c r="K64" s="38">
        <v>134</v>
      </c>
      <c r="L64" s="38">
        <v>103</v>
      </c>
      <c r="M64" s="38">
        <f t="shared" si="19"/>
        <v>516</v>
      </c>
      <c r="N64" s="38">
        <v>495</v>
      </c>
      <c r="O64" s="38">
        <v>2</v>
      </c>
      <c r="P64" s="38">
        <v>1</v>
      </c>
      <c r="Q64" s="38">
        <v>1</v>
      </c>
      <c r="R64" s="38">
        <f t="shared" si="20"/>
        <v>-113</v>
      </c>
      <c r="S64" s="34">
        <v>291</v>
      </c>
      <c r="T64" s="42">
        <v>269</v>
      </c>
      <c r="U64" s="38">
        <v>22</v>
      </c>
      <c r="V64" s="38">
        <f t="shared" si="21"/>
        <v>-91</v>
      </c>
      <c r="W64" s="38">
        <v>45597</v>
      </c>
      <c r="X64" s="38">
        <v>23270</v>
      </c>
      <c r="Y64" s="39">
        <f t="shared" si="1"/>
        <v>4.8858507515008114</v>
      </c>
      <c r="Z64" s="39">
        <f t="shared" si="2"/>
        <v>1.3145786775338504</v>
      </c>
      <c r="AA64" s="39">
        <f t="shared" si="3"/>
        <v>26.905829596412556</v>
      </c>
      <c r="AB64" s="39">
        <f t="shared" si="4"/>
        <v>8.3694842469655146</v>
      </c>
      <c r="AC64" s="39">
        <f t="shared" si="5"/>
        <v>8.3694842469655146</v>
      </c>
      <c r="AD64" s="39">
        <f t="shared" si="6"/>
        <v>35.078534031413611</v>
      </c>
      <c r="AE64" s="39">
        <f t="shared" si="7"/>
        <v>26.96335078534031</v>
      </c>
      <c r="AF64" s="39">
        <f t="shared" si="8"/>
        <v>11.305376626791112</v>
      </c>
      <c r="AG64" s="39">
        <f t="shared" si="9"/>
        <v>10.845274089654264</v>
      </c>
      <c r="AH64" s="39">
        <f t="shared" si="10"/>
        <v>-2.4757898426887515</v>
      </c>
      <c r="AI64" s="39">
        <f t="shared" si="11"/>
        <v>0</v>
      </c>
      <c r="AJ64" s="39">
        <f t="shared" si="12"/>
        <v>5.2356020942408383</v>
      </c>
      <c r="AK64" s="39">
        <f t="shared" si="13"/>
        <v>2.6178010471204192</v>
      </c>
      <c r="AL64" s="39">
        <f t="shared" si="14"/>
        <v>2.6178010471204192</v>
      </c>
      <c r="AM64" s="40">
        <f t="shared" si="15"/>
        <v>6.3757065860391746</v>
      </c>
      <c r="AN64" s="40">
        <f t="shared" si="16"/>
        <v>5.8936944042767632</v>
      </c>
      <c r="AO64" s="39">
        <f t="shared" si="17"/>
        <v>0.48201218176241178</v>
      </c>
      <c r="AP64" s="39">
        <f t="shared" si="18"/>
        <v>-1.9937776609263396</v>
      </c>
    </row>
    <row r="65" spans="1:42" s="36" customFormat="1" x14ac:dyDescent="0.2">
      <c r="A65" s="37" t="s">
        <v>109</v>
      </c>
      <c r="B65" s="38">
        <v>112447</v>
      </c>
      <c r="C65" s="38">
        <v>57780</v>
      </c>
      <c r="D65" s="47">
        <v>583</v>
      </c>
      <c r="E65" s="38">
        <v>245</v>
      </c>
      <c r="F65" s="38">
        <v>914</v>
      </c>
      <c r="G65" s="38">
        <v>2</v>
      </c>
      <c r="H65" s="38">
        <f t="shared" si="24"/>
        <v>916</v>
      </c>
      <c r="I65" s="38">
        <v>809</v>
      </c>
      <c r="J65" s="38">
        <v>47</v>
      </c>
      <c r="K65" s="38">
        <v>337</v>
      </c>
      <c r="L65" s="38">
        <v>243</v>
      </c>
      <c r="M65" s="38">
        <f t="shared" si="19"/>
        <v>1253</v>
      </c>
      <c r="N65" s="38">
        <v>1062</v>
      </c>
      <c r="O65" s="38">
        <v>2</v>
      </c>
      <c r="P65" s="38">
        <v>2</v>
      </c>
      <c r="Q65" s="38">
        <v>2</v>
      </c>
      <c r="R65" s="38">
        <f t="shared" si="20"/>
        <v>-148</v>
      </c>
      <c r="S65" s="34">
        <v>692</v>
      </c>
      <c r="T65" s="42">
        <v>631</v>
      </c>
      <c r="U65" s="38">
        <v>61</v>
      </c>
      <c r="V65" s="38">
        <f t="shared" si="21"/>
        <v>-87</v>
      </c>
      <c r="W65" s="38">
        <v>112505</v>
      </c>
      <c r="X65" s="38">
        <v>57854</v>
      </c>
      <c r="Y65" s="39">
        <f t="shared" si="1"/>
        <v>5.1846647754053015</v>
      </c>
      <c r="Z65" s="39">
        <f t="shared" si="2"/>
        <v>2.1788042366626055</v>
      </c>
      <c r="AA65" s="39">
        <f t="shared" si="3"/>
        <v>42.024013722126931</v>
      </c>
      <c r="AB65" s="39">
        <f t="shared" si="4"/>
        <v>8.1460599215630474</v>
      </c>
      <c r="AC65" s="39">
        <f t="shared" si="5"/>
        <v>8.1282737645290677</v>
      </c>
      <c r="AD65" s="39">
        <f t="shared" si="6"/>
        <v>36.790393013100434</v>
      </c>
      <c r="AE65" s="39">
        <f t="shared" si="7"/>
        <v>26.528384279475979</v>
      </c>
      <c r="AF65" s="39">
        <f t="shared" si="8"/>
        <v>11.143027381788754</v>
      </c>
      <c r="AG65" s="39">
        <f t="shared" si="9"/>
        <v>9.4444493850436206</v>
      </c>
      <c r="AH65" s="39">
        <f t="shared" si="10"/>
        <v>-1.3161756205145536</v>
      </c>
      <c r="AI65" s="39">
        <f t="shared" si="11"/>
        <v>2.1834061135371177</v>
      </c>
      <c r="AJ65" s="39">
        <f t="shared" si="12"/>
        <v>2.1881838074398248</v>
      </c>
      <c r="AK65" s="39">
        <f t="shared" si="13"/>
        <v>2.1881838074398248</v>
      </c>
      <c r="AL65" s="39">
        <f t="shared" si="14"/>
        <v>4.3668122270742353</v>
      </c>
      <c r="AM65" s="40">
        <f t="shared" si="15"/>
        <v>6.1540103337572365</v>
      </c>
      <c r="AN65" s="40">
        <f t="shared" si="16"/>
        <v>5.6115325442208333</v>
      </c>
      <c r="AO65" s="39">
        <f t="shared" si="17"/>
        <v>0.5424777895364038</v>
      </c>
      <c r="AP65" s="39">
        <f t="shared" si="18"/>
        <v>-0.7736978309781497</v>
      </c>
    </row>
    <row r="66" spans="1:42" s="36" customFormat="1" x14ac:dyDescent="0.2">
      <c r="A66" s="37" t="s">
        <v>110</v>
      </c>
      <c r="B66" s="38">
        <v>107582</v>
      </c>
      <c r="C66" s="38">
        <v>55540</v>
      </c>
      <c r="D66" s="47">
        <v>386</v>
      </c>
      <c r="E66" s="38">
        <v>301</v>
      </c>
      <c r="F66" s="38">
        <v>862</v>
      </c>
      <c r="G66" s="38">
        <v>6</v>
      </c>
      <c r="H66" s="38">
        <f t="shared" si="24"/>
        <v>868</v>
      </c>
      <c r="I66" s="38">
        <v>556</v>
      </c>
      <c r="J66" s="38">
        <v>59</v>
      </c>
      <c r="K66" s="38">
        <v>502</v>
      </c>
      <c r="L66" s="38">
        <v>391</v>
      </c>
      <c r="M66" s="38">
        <f t="shared" si="19"/>
        <v>1370</v>
      </c>
      <c r="N66" s="38">
        <v>1356</v>
      </c>
      <c r="O66" s="38">
        <v>2</v>
      </c>
      <c r="P66" s="38">
        <v>1</v>
      </c>
      <c r="Q66" s="38">
        <v>1</v>
      </c>
      <c r="R66" s="38">
        <f t="shared" si="20"/>
        <v>-494</v>
      </c>
      <c r="S66" s="34">
        <v>535</v>
      </c>
      <c r="T66" s="42">
        <v>469</v>
      </c>
      <c r="U66" s="38">
        <v>66</v>
      </c>
      <c r="V66" s="38">
        <f t="shared" si="21"/>
        <v>-428</v>
      </c>
      <c r="W66" s="38">
        <v>107355</v>
      </c>
      <c r="X66" s="38">
        <v>55451</v>
      </c>
      <c r="Y66" s="39">
        <f t="shared" si="1"/>
        <v>3.5879608112881338</v>
      </c>
      <c r="Z66" s="39">
        <f t="shared" si="2"/>
        <v>2.7978658139837522</v>
      </c>
      <c r="AA66" s="39">
        <f t="shared" si="3"/>
        <v>77.979274611398964</v>
      </c>
      <c r="AB66" s="39">
        <f t="shared" si="4"/>
        <v>8.0682642077670987</v>
      </c>
      <c r="AC66" s="39">
        <f t="shared" si="5"/>
        <v>8.0124927961926726</v>
      </c>
      <c r="AD66" s="39">
        <f t="shared" si="6"/>
        <v>57.834101382488477</v>
      </c>
      <c r="AE66" s="39">
        <f t="shared" si="7"/>
        <v>45.046082949308754</v>
      </c>
      <c r="AF66" s="39">
        <f t="shared" si="8"/>
        <v>12.734472309494153</v>
      </c>
      <c r="AG66" s="39">
        <f t="shared" si="9"/>
        <v>12.604339015820489</v>
      </c>
      <c r="AH66" s="39">
        <f t="shared" si="10"/>
        <v>-4.5918462196278185</v>
      </c>
      <c r="AI66" s="39">
        <f t="shared" si="11"/>
        <v>6.9124423963133648</v>
      </c>
      <c r="AJ66" s="39">
        <f t="shared" si="12"/>
        <v>2.3201856148491879</v>
      </c>
      <c r="AK66" s="39">
        <f t="shared" si="13"/>
        <v>1.160092807424594</v>
      </c>
      <c r="AL66" s="39">
        <f t="shared" si="14"/>
        <v>8.064516129032258</v>
      </c>
      <c r="AM66" s="40">
        <f t="shared" si="15"/>
        <v>4.9729508653864025</v>
      </c>
      <c r="AN66" s="40">
        <f t="shared" si="16"/>
        <v>4.3594653380677064</v>
      </c>
      <c r="AO66" s="39">
        <f t="shared" si="17"/>
        <v>0.61348552731869643</v>
      </c>
      <c r="AP66" s="39">
        <f t="shared" si="18"/>
        <v>-3.9783606923091224</v>
      </c>
    </row>
    <row r="67" spans="1:42" s="36" customFormat="1" x14ac:dyDescent="0.2">
      <c r="A67" s="37" t="s">
        <v>111</v>
      </c>
      <c r="B67" s="38">
        <v>119274</v>
      </c>
      <c r="C67" s="38">
        <v>62096</v>
      </c>
      <c r="D67" s="47">
        <v>495</v>
      </c>
      <c r="E67" s="38">
        <v>305</v>
      </c>
      <c r="F67" s="38">
        <v>978</v>
      </c>
      <c r="G67" s="38">
        <v>4</v>
      </c>
      <c r="H67" s="38">
        <f t="shared" si="24"/>
        <v>982</v>
      </c>
      <c r="I67" s="38">
        <v>687</v>
      </c>
      <c r="J67" s="38">
        <v>69</v>
      </c>
      <c r="K67" s="38">
        <v>498</v>
      </c>
      <c r="L67" s="38">
        <v>365</v>
      </c>
      <c r="M67" s="38">
        <f t="shared" si="19"/>
        <v>1480</v>
      </c>
      <c r="N67" s="38">
        <v>1430</v>
      </c>
      <c r="O67" s="38">
        <v>6</v>
      </c>
      <c r="P67" s="38">
        <v>4</v>
      </c>
      <c r="Q67" s="38">
        <v>3</v>
      </c>
      <c r="R67" s="38">
        <f t="shared" si="20"/>
        <v>-452</v>
      </c>
      <c r="S67" s="34">
        <v>908</v>
      </c>
      <c r="T67" s="42">
        <v>752</v>
      </c>
      <c r="U67" s="38">
        <v>156</v>
      </c>
      <c r="V67" s="38">
        <f t="shared" si="21"/>
        <v>-296</v>
      </c>
      <c r="W67" s="38">
        <v>119205</v>
      </c>
      <c r="X67" s="38">
        <v>62085</v>
      </c>
      <c r="Y67" s="39">
        <f t="shared" si="1"/>
        <v>4.1501081543337186</v>
      </c>
      <c r="Z67" s="39">
        <f t="shared" si="2"/>
        <v>2.5571373476197663</v>
      </c>
      <c r="AA67" s="39">
        <f t="shared" si="3"/>
        <v>61.616161616161612</v>
      </c>
      <c r="AB67" s="39">
        <f t="shared" si="4"/>
        <v>8.2331438536479027</v>
      </c>
      <c r="AC67" s="39">
        <f t="shared" si="5"/>
        <v>8.1996076261381354</v>
      </c>
      <c r="AD67" s="39">
        <f t="shared" si="6"/>
        <v>50.712830957230139</v>
      </c>
      <c r="AE67" s="39">
        <f t="shared" si="7"/>
        <v>37.169042769857434</v>
      </c>
      <c r="AF67" s="39">
        <f t="shared" si="8"/>
        <v>12.408404178613948</v>
      </c>
      <c r="AG67" s="39">
        <f t="shared" si="9"/>
        <v>11.989201334741855</v>
      </c>
      <c r="AH67" s="39">
        <f t="shared" si="10"/>
        <v>-3.7895937086037192</v>
      </c>
      <c r="AI67" s="39">
        <f t="shared" si="11"/>
        <v>4.0733197556008145</v>
      </c>
      <c r="AJ67" s="39">
        <f t="shared" si="12"/>
        <v>6.1349693251533743</v>
      </c>
      <c r="AK67" s="39">
        <f t="shared" si="13"/>
        <v>4.0899795501022496</v>
      </c>
      <c r="AL67" s="39">
        <f t="shared" si="14"/>
        <v>7.1283095723014265</v>
      </c>
      <c r="AM67" s="40">
        <f t="shared" si="15"/>
        <v>7.6127236447172058</v>
      </c>
      <c r="AN67" s="40">
        <f t="shared" si="16"/>
        <v>6.3048107718362765</v>
      </c>
      <c r="AO67" s="39">
        <f t="shared" si="17"/>
        <v>1.3079128728809297</v>
      </c>
      <c r="AP67" s="39">
        <f t="shared" si="18"/>
        <v>-2.4816808357227895</v>
      </c>
    </row>
    <row r="68" spans="1:42" s="36" customFormat="1" x14ac:dyDescent="0.2">
      <c r="A68" s="37" t="s">
        <v>112</v>
      </c>
      <c r="B68" s="38">
        <v>163554</v>
      </c>
      <c r="C68" s="38">
        <v>84633</v>
      </c>
      <c r="D68" s="47">
        <v>776</v>
      </c>
      <c r="E68" s="38">
        <v>383</v>
      </c>
      <c r="F68" s="38">
        <v>1371</v>
      </c>
      <c r="G68" s="38">
        <v>5</v>
      </c>
      <c r="H68" s="38">
        <f t="shared" si="24"/>
        <v>1376</v>
      </c>
      <c r="I68" s="38">
        <v>1117</v>
      </c>
      <c r="J68" s="38">
        <v>77</v>
      </c>
      <c r="K68" s="38">
        <v>516</v>
      </c>
      <c r="L68" s="38">
        <v>422</v>
      </c>
      <c r="M68" s="38">
        <f t="shared" si="19"/>
        <v>1892</v>
      </c>
      <c r="N68" s="38">
        <v>1518</v>
      </c>
      <c r="O68" s="38">
        <v>12</v>
      </c>
      <c r="P68" s="38">
        <v>9</v>
      </c>
      <c r="Q68" s="38">
        <v>9</v>
      </c>
      <c r="R68" s="38">
        <f t="shared" si="20"/>
        <v>-147</v>
      </c>
      <c r="S68" s="34">
        <v>1151</v>
      </c>
      <c r="T68" s="42">
        <v>953</v>
      </c>
      <c r="U68" s="38">
        <v>198</v>
      </c>
      <c r="V68" s="38">
        <f t="shared" si="21"/>
        <v>51</v>
      </c>
      <c r="W68" s="38">
        <v>163599</v>
      </c>
      <c r="X68" s="38">
        <v>84695</v>
      </c>
      <c r="Y68" s="39">
        <f t="shared" si="1"/>
        <v>4.7446103427614119</v>
      </c>
      <c r="Z68" s="39">
        <f t="shared" si="2"/>
        <v>2.3417342284505422</v>
      </c>
      <c r="AA68" s="39">
        <f t="shared" si="3"/>
        <v>49.355670103092784</v>
      </c>
      <c r="AB68" s="39">
        <f t="shared" si="4"/>
        <v>8.4131234943810593</v>
      </c>
      <c r="AC68" s="39">
        <f t="shared" si="5"/>
        <v>8.3825525514508961</v>
      </c>
      <c r="AD68" s="39">
        <f t="shared" si="6"/>
        <v>37.5</v>
      </c>
      <c r="AE68" s="39">
        <f t="shared" si="7"/>
        <v>30.668604651162788</v>
      </c>
      <c r="AF68" s="39">
        <f t="shared" si="8"/>
        <v>11.568044804773958</v>
      </c>
      <c r="AG68" s="39">
        <f t="shared" si="9"/>
        <v>9.2813382735977097</v>
      </c>
      <c r="AH68" s="39">
        <f t="shared" si="10"/>
        <v>-0.89878572214681385</v>
      </c>
      <c r="AI68" s="39">
        <f t="shared" si="11"/>
        <v>3.6337209302325579</v>
      </c>
      <c r="AJ68" s="39">
        <f t="shared" si="12"/>
        <v>8.7527352297592991</v>
      </c>
      <c r="AK68" s="39">
        <f t="shared" si="13"/>
        <v>6.5645514223194743</v>
      </c>
      <c r="AL68" s="39">
        <f t="shared" si="14"/>
        <v>10.174418604651164</v>
      </c>
      <c r="AM68" s="40">
        <f t="shared" si="15"/>
        <v>7.0374310625236918</v>
      </c>
      <c r="AN68" s="40">
        <f t="shared" si="16"/>
        <v>5.8268217224892087</v>
      </c>
      <c r="AO68" s="39">
        <f t="shared" si="17"/>
        <v>1.2106093400344839</v>
      </c>
      <c r="AP68" s="39">
        <f t="shared" si="18"/>
        <v>0.31182361788767016</v>
      </c>
    </row>
    <row r="69" spans="1:42" s="36" customFormat="1" x14ac:dyDescent="0.2">
      <c r="A69" s="37" t="s">
        <v>113</v>
      </c>
      <c r="B69" s="38">
        <v>148483</v>
      </c>
      <c r="C69" s="38">
        <v>77040</v>
      </c>
      <c r="D69" s="47">
        <v>605</v>
      </c>
      <c r="E69" s="38">
        <v>287</v>
      </c>
      <c r="F69" s="38">
        <v>1194</v>
      </c>
      <c r="G69" s="38">
        <v>2</v>
      </c>
      <c r="H69" s="38">
        <f t="shared" si="24"/>
        <v>1196</v>
      </c>
      <c r="I69" s="38">
        <v>886</v>
      </c>
      <c r="J69" s="38">
        <v>79</v>
      </c>
      <c r="K69" s="38">
        <v>679</v>
      </c>
      <c r="L69" s="38">
        <v>567</v>
      </c>
      <c r="M69" s="38">
        <f t="shared" si="19"/>
        <v>1875</v>
      </c>
      <c r="N69" s="38">
        <v>1700</v>
      </c>
      <c r="O69" s="38">
        <v>5</v>
      </c>
      <c r="P69" s="38">
        <v>2</v>
      </c>
      <c r="Q69" s="38">
        <v>1</v>
      </c>
      <c r="R69" s="38">
        <f t="shared" si="20"/>
        <v>-506</v>
      </c>
      <c r="S69" s="34">
        <v>1079</v>
      </c>
      <c r="T69" s="42">
        <v>940</v>
      </c>
      <c r="U69" s="38">
        <v>139</v>
      </c>
      <c r="V69" s="38">
        <f t="shared" si="21"/>
        <v>-367</v>
      </c>
      <c r="W69" s="38">
        <v>148365</v>
      </c>
      <c r="X69" s="38">
        <v>76958</v>
      </c>
      <c r="Y69" s="39">
        <f t="shared" si="1"/>
        <v>4.074540519790145</v>
      </c>
      <c r="Z69" s="39">
        <f t="shared" si="2"/>
        <v>1.9328812052558206</v>
      </c>
      <c r="AA69" s="39">
        <f t="shared" si="3"/>
        <v>47.438016528925623</v>
      </c>
      <c r="AB69" s="39">
        <f t="shared" si="4"/>
        <v>8.0547941515190296</v>
      </c>
      <c r="AC69" s="39">
        <f t="shared" si="5"/>
        <v>8.0413245960817061</v>
      </c>
      <c r="AD69" s="39">
        <f t="shared" si="6"/>
        <v>56.77257525083612</v>
      </c>
      <c r="AE69" s="39">
        <f t="shared" si="7"/>
        <v>47.408026755852845</v>
      </c>
      <c r="AF69" s="39">
        <f t="shared" si="8"/>
        <v>12.627708222490115</v>
      </c>
      <c r="AG69" s="39">
        <f t="shared" si="9"/>
        <v>11.449122121724372</v>
      </c>
      <c r="AH69" s="39">
        <f t="shared" si="10"/>
        <v>-3.4077975256426662</v>
      </c>
      <c r="AI69" s="39">
        <f t="shared" si="11"/>
        <v>1.6722408026755853</v>
      </c>
      <c r="AJ69" s="39">
        <f t="shared" si="12"/>
        <v>4.1876046901172526</v>
      </c>
      <c r="AK69" s="39">
        <f t="shared" si="13"/>
        <v>1.6750418760469012</v>
      </c>
      <c r="AL69" s="39">
        <f t="shared" si="14"/>
        <v>2.508361204013378</v>
      </c>
      <c r="AM69" s="40">
        <f t="shared" si="15"/>
        <v>7.2668251584356458</v>
      </c>
      <c r="AN69" s="40">
        <f t="shared" si="16"/>
        <v>6.3306910555417124</v>
      </c>
      <c r="AO69" s="39">
        <f t="shared" si="17"/>
        <v>0.93613410289393395</v>
      </c>
      <c r="AP69" s="39">
        <f t="shared" si="18"/>
        <v>-2.471663422748732</v>
      </c>
    </row>
    <row r="70" spans="1:42" s="36" customFormat="1" x14ac:dyDescent="0.2">
      <c r="A70" s="37" t="s">
        <v>114</v>
      </c>
      <c r="B70" s="38">
        <v>53953</v>
      </c>
      <c r="C70" s="38">
        <v>27664</v>
      </c>
      <c r="D70" s="47">
        <v>252</v>
      </c>
      <c r="E70" s="38">
        <v>163</v>
      </c>
      <c r="F70" s="38">
        <v>511</v>
      </c>
      <c r="G70" s="38">
        <v>1</v>
      </c>
      <c r="H70" s="38">
        <f t="shared" si="24"/>
        <v>512</v>
      </c>
      <c r="I70" s="38">
        <v>390</v>
      </c>
      <c r="J70" s="38">
        <v>38</v>
      </c>
      <c r="K70" s="38">
        <v>271</v>
      </c>
      <c r="L70" s="38">
        <v>222</v>
      </c>
      <c r="M70" s="38">
        <f t="shared" si="19"/>
        <v>783</v>
      </c>
      <c r="N70" s="38">
        <v>550</v>
      </c>
      <c r="O70" s="38">
        <v>3</v>
      </c>
      <c r="P70" s="38">
        <v>2</v>
      </c>
      <c r="Q70" s="38">
        <v>2</v>
      </c>
      <c r="R70" s="38">
        <f t="shared" si="20"/>
        <v>-39</v>
      </c>
      <c r="S70" s="34">
        <v>582</v>
      </c>
      <c r="T70" s="42">
        <v>521</v>
      </c>
      <c r="U70" s="38">
        <v>61</v>
      </c>
      <c r="V70" s="38">
        <f t="shared" si="21"/>
        <v>22</v>
      </c>
      <c r="W70" s="38">
        <v>53988</v>
      </c>
      <c r="X70" s="38">
        <v>27685</v>
      </c>
      <c r="Y70" s="39">
        <f t="shared" si="1"/>
        <v>4.6707319333493968</v>
      </c>
      <c r="Z70" s="39">
        <f t="shared" si="2"/>
        <v>3.0211480362537766</v>
      </c>
      <c r="AA70" s="39">
        <f t="shared" si="3"/>
        <v>64.682539682539684</v>
      </c>
      <c r="AB70" s="39">
        <f t="shared" si="4"/>
        <v>9.4897410709321068</v>
      </c>
      <c r="AC70" s="39">
        <f t="shared" si="5"/>
        <v>9.4712064204029431</v>
      </c>
      <c r="AD70" s="39">
        <f t="shared" si="6"/>
        <v>52.9296875</v>
      </c>
      <c r="AE70" s="39">
        <f t="shared" si="7"/>
        <v>43.359375</v>
      </c>
      <c r="AF70" s="39">
        <f t="shared" si="8"/>
        <v>14.512631364335626</v>
      </c>
      <c r="AG70" s="39">
        <f t="shared" si="9"/>
        <v>10.19405779104035</v>
      </c>
      <c r="AH70" s="39">
        <f t="shared" si="10"/>
        <v>-0.72285137063740668</v>
      </c>
      <c r="AI70" s="39">
        <f t="shared" si="11"/>
        <v>1.953125</v>
      </c>
      <c r="AJ70" s="39">
        <f t="shared" si="12"/>
        <v>5.8708414872798436</v>
      </c>
      <c r="AK70" s="39">
        <f t="shared" si="13"/>
        <v>3.9138943248532287</v>
      </c>
      <c r="AL70" s="39">
        <f t="shared" si="14"/>
        <v>5.859375</v>
      </c>
      <c r="AM70" s="40">
        <f t="shared" si="15"/>
        <v>10.787166607973607</v>
      </c>
      <c r="AN70" s="40">
        <f t="shared" si="16"/>
        <v>9.6565529256945855</v>
      </c>
      <c r="AO70" s="39">
        <f t="shared" si="17"/>
        <v>1.1306136822790205</v>
      </c>
      <c r="AP70" s="39">
        <f t="shared" si="18"/>
        <v>0.40776231164161397</v>
      </c>
    </row>
    <row r="71" spans="1:42" s="36" customFormat="1" x14ac:dyDescent="0.2">
      <c r="A71" s="37" t="s">
        <v>115</v>
      </c>
      <c r="B71" s="38">
        <v>74026</v>
      </c>
      <c r="C71" s="38">
        <v>37767</v>
      </c>
      <c r="D71" s="47">
        <v>363</v>
      </c>
      <c r="E71" s="38">
        <v>163</v>
      </c>
      <c r="F71" s="38">
        <v>594</v>
      </c>
      <c r="G71" s="38">
        <v>0</v>
      </c>
      <c r="H71" s="38">
        <f t="shared" si="24"/>
        <v>594</v>
      </c>
      <c r="I71" s="38">
        <v>501</v>
      </c>
      <c r="J71" s="38">
        <v>28</v>
      </c>
      <c r="K71" s="38">
        <v>257</v>
      </c>
      <c r="L71" s="38">
        <v>180</v>
      </c>
      <c r="M71" s="38">
        <f t="shared" si="19"/>
        <v>851</v>
      </c>
      <c r="N71" s="38">
        <v>813</v>
      </c>
      <c r="O71" s="38">
        <v>5</v>
      </c>
      <c r="P71" s="38">
        <v>4</v>
      </c>
      <c r="Q71" s="38">
        <v>4</v>
      </c>
      <c r="R71" s="38">
        <f t="shared" si="20"/>
        <v>-219</v>
      </c>
      <c r="S71" s="34">
        <v>602</v>
      </c>
      <c r="T71" s="42">
        <v>462</v>
      </c>
      <c r="U71" s="38">
        <v>140</v>
      </c>
      <c r="V71" s="38">
        <f t="shared" si="21"/>
        <v>-79</v>
      </c>
      <c r="W71" s="38">
        <v>74020</v>
      </c>
      <c r="X71" s="38">
        <v>37747</v>
      </c>
      <c r="Y71" s="39">
        <f t="shared" si="1"/>
        <v>4.9036824899359681</v>
      </c>
      <c r="Z71" s="39">
        <f t="shared" si="2"/>
        <v>2.201929051954719</v>
      </c>
      <c r="AA71" s="39">
        <f t="shared" si="3"/>
        <v>44.903581267217632</v>
      </c>
      <c r="AB71" s="39">
        <f t="shared" si="4"/>
        <v>8.0242077108043119</v>
      </c>
      <c r="AC71" s="39">
        <f t="shared" si="5"/>
        <v>8.0242077108043119</v>
      </c>
      <c r="AD71" s="39">
        <f t="shared" si="6"/>
        <v>43.265993265993266</v>
      </c>
      <c r="AE71" s="39">
        <f t="shared" si="7"/>
        <v>30.303030303030305</v>
      </c>
      <c r="AF71" s="39">
        <f t="shared" si="8"/>
        <v>11.495960878610219</v>
      </c>
      <c r="AG71" s="39">
        <f t="shared" si="9"/>
        <v>10.98262772539378</v>
      </c>
      <c r="AH71" s="39">
        <f t="shared" si="10"/>
        <v>-2.9584200145894686</v>
      </c>
      <c r="AI71" s="39">
        <f t="shared" si="11"/>
        <v>0</v>
      </c>
      <c r="AJ71" s="39">
        <f t="shared" si="12"/>
        <v>8.4175084175084169</v>
      </c>
      <c r="AK71" s="39">
        <f t="shared" si="13"/>
        <v>6.7340067340067336</v>
      </c>
      <c r="AL71" s="39">
        <f t="shared" si="14"/>
        <v>6.7340067340067336</v>
      </c>
      <c r="AM71" s="40">
        <f t="shared" si="15"/>
        <v>8.1322778483235627</v>
      </c>
      <c r="AN71" s="40">
        <f t="shared" si="16"/>
        <v>6.2410504417366868</v>
      </c>
      <c r="AO71" s="39">
        <f t="shared" si="17"/>
        <v>1.891227406586875</v>
      </c>
      <c r="AP71" s="39">
        <f t="shared" si="18"/>
        <v>-1.0671926080025935</v>
      </c>
    </row>
    <row r="72" spans="1:42" s="36" customFormat="1" x14ac:dyDescent="0.2">
      <c r="A72" s="37" t="s">
        <v>116</v>
      </c>
      <c r="B72" s="38">
        <v>43277</v>
      </c>
      <c r="C72" s="38">
        <v>22307</v>
      </c>
      <c r="D72" s="47">
        <v>171</v>
      </c>
      <c r="E72" s="38">
        <v>77</v>
      </c>
      <c r="F72" s="38">
        <v>346</v>
      </c>
      <c r="G72" s="38">
        <v>0</v>
      </c>
      <c r="H72" s="38">
        <f t="shared" si="24"/>
        <v>346</v>
      </c>
      <c r="I72" s="38">
        <v>283</v>
      </c>
      <c r="J72" s="38">
        <v>18</v>
      </c>
      <c r="K72" s="38">
        <v>125</v>
      </c>
      <c r="L72" s="38">
        <v>82</v>
      </c>
      <c r="M72" s="38">
        <f t="shared" si="19"/>
        <v>471</v>
      </c>
      <c r="N72" s="38">
        <v>467</v>
      </c>
      <c r="O72" s="38">
        <v>1</v>
      </c>
      <c r="P72" s="38">
        <v>1</v>
      </c>
      <c r="Q72" s="38">
        <v>1</v>
      </c>
      <c r="R72" s="38">
        <f t="shared" si="20"/>
        <v>-121</v>
      </c>
      <c r="S72" s="34">
        <v>345</v>
      </c>
      <c r="T72" s="42">
        <v>377</v>
      </c>
      <c r="U72" s="38">
        <v>-32</v>
      </c>
      <c r="V72" s="38">
        <f t="shared" si="21"/>
        <v>-153</v>
      </c>
      <c r="W72" s="38">
        <v>43220</v>
      </c>
      <c r="X72" s="38">
        <v>22278</v>
      </c>
      <c r="Y72" s="39">
        <f t="shared" si="1"/>
        <v>3.9512905238348313</v>
      </c>
      <c r="Z72" s="39">
        <f t="shared" si="2"/>
        <v>1.7792360838320584</v>
      </c>
      <c r="AA72" s="39">
        <f t="shared" si="3"/>
        <v>45.029239766081872</v>
      </c>
      <c r="AB72" s="39">
        <f t="shared" si="4"/>
        <v>7.9950088961804191</v>
      </c>
      <c r="AC72" s="39">
        <f t="shared" si="5"/>
        <v>7.9950088961804191</v>
      </c>
      <c r="AD72" s="39">
        <f t="shared" si="6"/>
        <v>36.127167630057805</v>
      </c>
      <c r="AE72" s="39">
        <f t="shared" si="7"/>
        <v>23.699421965317917</v>
      </c>
      <c r="AF72" s="39">
        <f t="shared" si="8"/>
        <v>10.883379162141553</v>
      </c>
      <c r="AG72" s="39">
        <f t="shared" si="9"/>
        <v>10.790951313630798</v>
      </c>
      <c r="AH72" s="39">
        <f t="shared" si="10"/>
        <v>-2.7959424174503775</v>
      </c>
      <c r="AI72" s="39">
        <f t="shared" si="11"/>
        <v>0</v>
      </c>
      <c r="AJ72" s="39">
        <f t="shared" si="12"/>
        <v>2.8901734104046239</v>
      </c>
      <c r="AK72" s="39">
        <f t="shared" si="13"/>
        <v>2.8901734104046239</v>
      </c>
      <c r="AL72" s="39">
        <f t="shared" si="14"/>
        <v>2.8901734104046239</v>
      </c>
      <c r="AM72" s="40">
        <f t="shared" si="15"/>
        <v>7.9719019340527293</v>
      </c>
      <c r="AN72" s="40">
        <f t="shared" si="16"/>
        <v>8.7113247221387802</v>
      </c>
      <c r="AO72" s="39">
        <f t="shared" si="17"/>
        <v>-0.73942278808605033</v>
      </c>
      <c r="AP72" s="39">
        <f t="shared" si="18"/>
        <v>-3.535365205536428</v>
      </c>
    </row>
    <row r="73" spans="1:42" s="36" customFormat="1" x14ac:dyDescent="0.2">
      <c r="A73" s="37" t="s">
        <v>117</v>
      </c>
      <c r="B73" s="38">
        <v>30767</v>
      </c>
      <c r="C73" s="38">
        <v>15582</v>
      </c>
      <c r="D73" s="47">
        <v>170</v>
      </c>
      <c r="E73" s="38">
        <v>42</v>
      </c>
      <c r="F73" s="38">
        <v>324</v>
      </c>
      <c r="G73" s="38">
        <v>1</v>
      </c>
      <c r="H73" s="38">
        <f t="shared" si="24"/>
        <v>325</v>
      </c>
      <c r="I73" s="38">
        <v>297</v>
      </c>
      <c r="J73" s="38">
        <v>13</v>
      </c>
      <c r="K73" s="38">
        <v>100</v>
      </c>
      <c r="L73" s="38">
        <v>75</v>
      </c>
      <c r="M73" s="38">
        <f t="shared" si="19"/>
        <v>425</v>
      </c>
      <c r="N73" s="38">
        <v>349</v>
      </c>
      <c r="O73" s="38">
        <v>3</v>
      </c>
      <c r="P73" s="38">
        <v>3</v>
      </c>
      <c r="Q73" s="38">
        <v>2</v>
      </c>
      <c r="R73" s="38">
        <f t="shared" si="20"/>
        <v>-25</v>
      </c>
      <c r="S73" s="34">
        <v>231</v>
      </c>
      <c r="T73" s="42">
        <v>194</v>
      </c>
      <c r="U73" s="38">
        <v>37</v>
      </c>
      <c r="V73" s="38">
        <f t="shared" si="21"/>
        <v>12</v>
      </c>
      <c r="W73" s="38">
        <v>30802</v>
      </c>
      <c r="X73" s="38">
        <v>15600</v>
      </c>
      <c r="Y73" s="39">
        <f t="shared" si="1"/>
        <v>5.5254005915428861</v>
      </c>
      <c r="Z73" s="39">
        <f t="shared" si="2"/>
        <v>1.3650989696753015</v>
      </c>
      <c r="AA73" s="39">
        <f t="shared" si="3"/>
        <v>24.705882352941178</v>
      </c>
      <c r="AB73" s="39">
        <f t="shared" si="4"/>
        <v>10.563265836773168</v>
      </c>
      <c r="AC73" s="39">
        <f t="shared" si="5"/>
        <v>10.530763480352325</v>
      </c>
      <c r="AD73" s="39">
        <f t="shared" si="6"/>
        <v>30.76923076923077</v>
      </c>
      <c r="AE73" s="39">
        <f t="shared" si="7"/>
        <v>23.076923076923077</v>
      </c>
      <c r="AF73" s="39">
        <f t="shared" si="8"/>
        <v>13.813501478857217</v>
      </c>
      <c r="AG73" s="39">
        <f t="shared" si="9"/>
        <v>11.343322390873338</v>
      </c>
      <c r="AH73" s="39">
        <f t="shared" si="10"/>
        <v>-0.81255891052101281</v>
      </c>
      <c r="AI73" s="39">
        <f t="shared" si="11"/>
        <v>3.0769230769230771</v>
      </c>
      <c r="AJ73" s="39">
        <f t="shared" si="12"/>
        <v>9.2592592592592595</v>
      </c>
      <c r="AK73" s="39">
        <f t="shared" si="13"/>
        <v>9.2592592592592595</v>
      </c>
      <c r="AL73" s="39">
        <f t="shared" si="14"/>
        <v>9.2307692307692317</v>
      </c>
      <c r="AM73" s="40">
        <f t="shared" si="15"/>
        <v>7.5080443332141575</v>
      </c>
      <c r="AN73" s="40">
        <f t="shared" si="16"/>
        <v>6.305457145643059</v>
      </c>
      <c r="AO73" s="39">
        <f t="shared" si="17"/>
        <v>1.2025871875710987</v>
      </c>
      <c r="AP73" s="39">
        <f t="shared" si="18"/>
        <v>0.39002827705008608</v>
      </c>
    </row>
    <row r="74" spans="1:42" s="36" customFormat="1" x14ac:dyDescent="0.2">
      <c r="A74" s="37" t="s">
        <v>118</v>
      </c>
      <c r="B74" s="38">
        <v>92914</v>
      </c>
      <c r="C74" s="38">
        <v>46747</v>
      </c>
      <c r="D74" s="47">
        <v>503</v>
      </c>
      <c r="E74" s="38">
        <v>100</v>
      </c>
      <c r="F74" s="38">
        <v>1027</v>
      </c>
      <c r="G74" s="38">
        <v>3</v>
      </c>
      <c r="H74" s="38">
        <f t="shared" si="24"/>
        <v>1030</v>
      </c>
      <c r="I74" s="38">
        <v>926</v>
      </c>
      <c r="J74" s="38">
        <v>54</v>
      </c>
      <c r="K74" s="38">
        <v>234</v>
      </c>
      <c r="L74" s="38">
        <v>160</v>
      </c>
      <c r="M74" s="38">
        <f t="shared" ref="M74:M137" si="25">F74+G74+K74</f>
        <v>1264</v>
      </c>
      <c r="N74" s="38">
        <v>901</v>
      </c>
      <c r="O74" s="38">
        <v>6</v>
      </c>
      <c r="P74" s="38">
        <v>4</v>
      </c>
      <c r="Q74" s="38">
        <v>2</v>
      </c>
      <c r="R74" s="38">
        <f t="shared" ref="R74:R137" si="26">F74-N74</f>
        <v>126</v>
      </c>
      <c r="S74" s="34">
        <v>275</v>
      </c>
      <c r="T74" s="42">
        <v>319</v>
      </c>
      <c r="U74" s="38">
        <v>-44</v>
      </c>
      <c r="V74" s="38">
        <f t="shared" ref="V74:V137" si="27">R74+U74</f>
        <v>82</v>
      </c>
      <c r="W74" s="38">
        <v>92958</v>
      </c>
      <c r="X74" s="38">
        <v>46767</v>
      </c>
      <c r="Y74" s="39">
        <f t="shared" ref="Y74:Y137" si="28">D74/B74*1000</f>
        <v>5.4136082829282994</v>
      </c>
      <c r="Z74" s="39">
        <f t="shared" ref="Z74:Z137" si="29">E74/B74*1000</f>
        <v>1.0762640721527434</v>
      </c>
      <c r="AA74" s="39">
        <f t="shared" ref="AA74:AA137" si="30">E74/D74*100</f>
        <v>19.880715705765407</v>
      </c>
      <c r="AB74" s="39">
        <f t="shared" ref="AB74:AB137" si="31">H74/B74*1000</f>
        <v>11.085519943173257</v>
      </c>
      <c r="AC74" s="39">
        <f t="shared" ref="AC74:AC137" si="32">F74/B74*1000</f>
        <v>11.053232021008675</v>
      </c>
      <c r="AD74" s="39">
        <f t="shared" ref="AD74:AD137" si="33">K74/H74*100</f>
        <v>22.718446601941746</v>
      </c>
      <c r="AE74" s="39">
        <f t="shared" ref="AE74:AE137" si="34">L74/H74*100</f>
        <v>15.53398058252427</v>
      </c>
      <c r="AF74" s="39">
        <f t="shared" ref="AF74:AF137" si="35">M74/B74*1000</f>
        <v>13.603977872010677</v>
      </c>
      <c r="AG74" s="39">
        <f t="shared" ref="AG74:AG137" si="36">N74/B74*1000</f>
        <v>9.697139290096219</v>
      </c>
      <c r="AH74" s="39">
        <f t="shared" ref="AH74:AH137" si="37">R74/B74*1000</f>
        <v>1.3560927309124566</v>
      </c>
      <c r="AI74" s="39">
        <f t="shared" ref="AI74:AI137" si="38">G74/H74*1000</f>
        <v>2.912621359223301</v>
      </c>
      <c r="AJ74" s="39">
        <f t="shared" ref="AJ74:AJ137" si="39">O74/F74*1000</f>
        <v>5.8422590068159685</v>
      </c>
      <c r="AK74" s="39">
        <f t="shared" ref="AK74:AK137" si="40">P74/F74*1000</f>
        <v>3.8948393378773125</v>
      </c>
      <c r="AL74" s="39">
        <f t="shared" ref="AL74:AL137" si="41">(G74+Q74)/H74*1000</f>
        <v>4.8543689320388346</v>
      </c>
      <c r="AM74" s="40">
        <f t="shared" ref="AM74:AM137" si="42">S74/B74*1000</f>
        <v>2.9597261984200447</v>
      </c>
      <c r="AN74" s="40">
        <f t="shared" ref="AN74:AN137" si="43">T74/B74*1000</f>
        <v>3.4332823901672516</v>
      </c>
      <c r="AO74" s="39">
        <f t="shared" ref="AO74:AO137" si="44">U74/B74*1000</f>
        <v>-0.47355619174720714</v>
      </c>
      <c r="AP74" s="39">
        <f t="shared" ref="AP74:AP137" si="45">V74/B74*1000</f>
        <v>0.88253653916524966</v>
      </c>
    </row>
    <row r="75" spans="1:42" s="36" customFormat="1" x14ac:dyDescent="0.2">
      <c r="A75" s="37" t="s">
        <v>119</v>
      </c>
      <c r="B75" s="38">
        <v>39454</v>
      </c>
      <c r="C75" s="38">
        <v>20098</v>
      </c>
      <c r="D75" s="47">
        <v>202</v>
      </c>
      <c r="E75" s="38">
        <v>60</v>
      </c>
      <c r="F75" s="38">
        <v>418</v>
      </c>
      <c r="G75" s="38">
        <v>1</v>
      </c>
      <c r="H75" s="38">
        <f t="shared" si="24"/>
        <v>419</v>
      </c>
      <c r="I75" s="38">
        <v>372</v>
      </c>
      <c r="J75" s="38">
        <v>18</v>
      </c>
      <c r="K75" s="38">
        <v>123</v>
      </c>
      <c r="L75" s="38">
        <v>86</v>
      </c>
      <c r="M75" s="38">
        <f t="shared" si="25"/>
        <v>542</v>
      </c>
      <c r="N75" s="38">
        <v>322</v>
      </c>
      <c r="O75" s="38">
        <v>3</v>
      </c>
      <c r="P75" s="38">
        <v>2</v>
      </c>
      <c r="Q75" s="38">
        <v>1</v>
      </c>
      <c r="R75" s="38">
        <f t="shared" si="26"/>
        <v>96</v>
      </c>
      <c r="S75" s="34">
        <v>224</v>
      </c>
      <c r="T75" s="42">
        <v>279</v>
      </c>
      <c r="U75" s="38">
        <v>-55</v>
      </c>
      <c r="V75" s="38">
        <f t="shared" si="27"/>
        <v>41</v>
      </c>
      <c r="W75" s="38">
        <v>39429</v>
      </c>
      <c r="X75" s="38">
        <v>20071</v>
      </c>
      <c r="Y75" s="39">
        <f t="shared" si="28"/>
        <v>5.1198864500430883</v>
      </c>
      <c r="Z75" s="39">
        <f t="shared" si="29"/>
        <v>1.520758351497947</v>
      </c>
      <c r="AA75" s="39">
        <f t="shared" si="30"/>
        <v>29.702970297029701</v>
      </c>
      <c r="AB75" s="39">
        <f t="shared" si="31"/>
        <v>10.619962487960663</v>
      </c>
      <c r="AC75" s="39">
        <f t="shared" si="32"/>
        <v>10.594616515435696</v>
      </c>
      <c r="AD75" s="39">
        <f t="shared" si="33"/>
        <v>29.355608591885442</v>
      </c>
      <c r="AE75" s="39">
        <f t="shared" si="34"/>
        <v>20.525059665871119</v>
      </c>
      <c r="AF75" s="39">
        <f t="shared" si="35"/>
        <v>13.737517108531454</v>
      </c>
      <c r="AG75" s="39">
        <f t="shared" si="36"/>
        <v>8.1614031530389823</v>
      </c>
      <c r="AH75" s="39">
        <f t="shared" si="37"/>
        <v>2.4332133623967152</v>
      </c>
      <c r="AI75" s="39">
        <f t="shared" si="38"/>
        <v>2.3866348448687353</v>
      </c>
      <c r="AJ75" s="39">
        <f t="shared" si="39"/>
        <v>7.1770334928229671</v>
      </c>
      <c r="AK75" s="39">
        <f t="shared" si="40"/>
        <v>4.7846889952153111</v>
      </c>
      <c r="AL75" s="39">
        <f t="shared" si="41"/>
        <v>4.7732696897374707</v>
      </c>
      <c r="AM75" s="40">
        <f t="shared" si="42"/>
        <v>5.6774978455923346</v>
      </c>
      <c r="AN75" s="40">
        <f t="shared" si="43"/>
        <v>7.0715263344654531</v>
      </c>
      <c r="AO75" s="39">
        <f t="shared" si="44"/>
        <v>-1.394028488873118</v>
      </c>
      <c r="AP75" s="39">
        <f t="shared" si="45"/>
        <v>1.0391848735235971</v>
      </c>
    </row>
    <row r="76" spans="1:42" s="36" customFormat="1" x14ac:dyDescent="0.2">
      <c r="A76" s="37" t="s">
        <v>120</v>
      </c>
      <c r="B76" s="38">
        <v>33849</v>
      </c>
      <c r="C76" s="38">
        <v>17153</v>
      </c>
      <c r="D76" s="47">
        <v>175</v>
      </c>
      <c r="E76" s="38">
        <v>39</v>
      </c>
      <c r="F76" s="38">
        <v>313</v>
      </c>
      <c r="G76" s="38">
        <v>0</v>
      </c>
      <c r="H76" s="38">
        <f t="shared" si="24"/>
        <v>313</v>
      </c>
      <c r="I76" s="38">
        <v>261</v>
      </c>
      <c r="J76" s="38">
        <v>15</v>
      </c>
      <c r="K76" s="38">
        <v>102</v>
      </c>
      <c r="L76" s="38">
        <v>70</v>
      </c>
      <c r="M76" s="38">
        <f t="shared" si="25"/>
        <v>415</v>
      </c>
      <c r="N76" s="38">
        <v>310</v>
      </c>
      <c r="O76" s="38">
        <v>2</v>
      </c>
      <c r="P76" s="38">
        <v>2</v>
      </c>
      <c r="Q76" s="38">
        <v>2</v>
      </c>
      <c r="R76" s="38">
        <f t="shared" si="26"/>
        <v>3</v>
      </c>
      <c r="S76" s="34">
        <v>191</v>
      </c>
      <c r="T76" s="42">
        <v>198</v>
      </c>
      <c r="U76" s="38">
        <v>-7</v>
      </c>
      <c r="V76" s="38">
        <f t="shared" si="27"/>
        <v>-4</v>
      </c>
      <c r="W76" s="38">
        <v>33858</v>
      </c>
      <c r="X76" s="38">
        <v>17167</v>
      </c>
      <c r="Y76" s="39">
        <f t="shared" si="28"/>
        <v>5.1700197937900683</v>
      </c>
      <c r="Z76" s="39">
        <f t="shared" si="29"/>
        <v>1.1521758397589295</v>
      </c>
      <c r="AA76" s="39">
        <f t="shared" si="30"/>
        <v>22.285714285714285</v>
      </c>
      <c r="AB76" s="39">
        <f t="shared" si="31"/>
        <v>9.2469496883216635</v>
      </c>
      <c r="AC76" s="39">
        <f t="shared" si="32"/>
        <v>9.2469496883216635</v>
      </c>
      <c r="AD76" s="39">
        <f t="shared" si="33"/>
        <v>32.587859424920126</v>
      </c>
      <c r="AE76" s="39">
        <f t="shared" si="34"/>
        <v>22.364217252396166</v>
      </c>
      <c r="AF76" s="39">
        <f t="shared" si="35"/>
        <v>12.260332653845017</v>
      </c>
      <c r="AG76" s="39">
        <f t="shared" si="36"/>
        <v>9.1583207775709781</v>
      </c>
      <c r="AH76" s="39">
        <f t="shared" si="37"/>
        <v>8.8628910750686865E-2</v>
      </c>
      <c r="AI76" s="39">
        <f t="shared" si="38"/>
        <v>0</v>
      </c>
      <c r="AJ76" s="39">
        <f t="shared" si="39"/>
        <v>6.3897763578274756</v>
      </c>
      <c r="AK76" s="39">
        <f t="shared" si="40"/>
        <v>6.3897763578274756</v>
      </c>
      <c r="AL76" s="39">
        <f t="shared" si="41"/>
        <v>6.3897763578274756</v>
      </c>
      <c r="AM76" s="40">
        <f t="shared" si="42"/>
        <v>5.6427073177937306</v>
      </c>
      <c r="AN76" s="40">
        <f t="shared" si="43"/>
        <v>5.8495081095453338</v>
      </c>
      <c r="AO76" s="39">
        <f t="shared" si="44"/>
        <v>-0.20680079175160271</v>
      </c>
      <c r="AP76" s="39">
        <f t="shared" si="45"/>
        <v>-0.11817188100091583</v>
      </c>
    </row>
    <row r="77" spans="1:42" s="36" customFormat="1" x14ac:dyDescent="0.2">
      <c r="A77" s="37" t="s">
        <v>121</v>
      </c>
      <c r="B77" s="38">
        <v>73741</v>
      </c>
      <c r="C77" s="38">
        <v>37933</v>
      </c>
      <c r="D77" s="47">
        <v>351</v>
      </c>
      <c r="E77" s="38">
        <v>152</v>
      </c>
      <c r="F77" s="38">
        <v>635</v>
      </c>
      <c r="G77" s="38">
        <v>3</v>
      </c>
      <c r="H77" s="38">
        <f t="shared" si="24"/>
        <v>638</v>
      </c>
      <c r="I77" s="38">
        <v>497</v>
      </c>
      <c r="J77" s="38">
        <v>44</v>
      </c>
      <c r="K77" s="38">
        <v>328</v>
      </c>
      <c r="L77" s="38">
        <v>253</v>
      </c>
      <c r="M77" s="38">
        <f t="shared" si="25"/>
        <v>966</v>
      </c>
      <c r="N77" s="38">
        <v>689</v>
      </c>
      <c r="O77" s="38">
        <v>2</v>
      </c>
      <c r="P77" s="38">
        <v>1</v>
      </c>
      <c r="Q77" s="38">
        <v>1</v>
      </c>
      <c r="R77" s="38">
        <f t="shared" si="26"/>
        <v>-54</v>
      </c>
      <c r="S77" s="34">
        <v>415</v>
      </c>
      <c r="T77" s="42">
        <v>451</v>
      </c>
      <c r="U77" s="38">
        <v>-36</v>
      </c>
      <c r="V77" s="38">
        <f t="shared" si="27"/>
        <v>-90</v>
      </c>
      <c r="W77" s="38">
        <v>73668</v>
      </c>
      <c r="X77" s="38">
        <v>37904</v>
      </c>
      <c r="Y77" s="39">
        <f t="shared" si="28"/>
        <v>4.7599029034051616</v>
      </c>
      <c r="Z77" s="39">
        <f t="shared" si="29"/>
        <v>2.061268493782292</v>
      </c>
      <c r="AA77" s="39">
        <f t="shared" si="30"/>
        <v>43.304843304843303</v>
      </c>
      <c r="AB77" s="39">
        <f t="shared" si="31"/>
        <v>8.6519032831125156</v>
      </c>
      <c r="AC77" s="39">
        <f t="shared" si="32"/>
        <v>8.6112203523141808</v>
      </c>
      <c r="AD77" s="39">
        <f t="shared" si="33"/>
        <v>51.410658307210035</v>
      </c>
      <c r="AE77" s="39">
        <f t="shared" si="34"/>
        <v>39.655172413793103</v>
      </c>
      <c r="AF77" s="39">
        <f t="shared" si="35"/>
        <v>13.099903717063778</v>
      </c>
      <c r="AG77" s="39">
        <f t="shared" si="36"/>
        <v>9.3435131066842061</v>
      </c>
      <c r="AH77" s="39">
        <f t="shared" si="37"/>
        <v>-0.73229275437002483</v>
      </c>
      <c r="AI77" s="39">
        <f t="shared" si="38"/>
        <v>4.7021943573667713</v>
      </c>
      <c r="AJ77" s="39">
        <f t="shared" si="39"/>
        <v>3.1496062992125982</v>
      </c>
      <c r="AK77" s="39">
        <f t="shared" si="40"/>
        <v>1.5748031496062991</v>
      </c>
      <c r="AL77" s="39">
        <f t="shared" si="41"/>
        <v>6.2695924764890281</v>
      </c>
      <c r="AM77" s="40">
        <f t="shared" si="42"/>
        <v>5.6278054271029685</v>
      </c>
      <c r="AN77" s="40">
        <f t="shared" si="43"/>
        <v>6.1160005966829853</v>
      </c>
      <c r="AO77" s="39">
        <f t="shared" si="44"/>
        <v>-0.48819516958001657</v>
      </c>
      <c r="AP77" s="39">
        <f t="shared" si="45"/>
        <v>-1.2204879239500415</v>
      </c>
    </row>
    <row r="78" spans="1:42" s="36" customFormat="1" x14ac:dyDescent="0.2">
      <c r="A78" s="37" t="s">
        <v>122</v>
      </c>
      <c r="B78" s="38">
        <v>97853</v>
      </c>
      <c r="C78" s="38">
        <v>50223</v>
      </c>
      <c r="D78" s="47">
        <v>432</v>
      </c>
      <c r="E78" s="38">
        <v>291</v>
      </c>
      <c r="F78" s="38">
        <v>873</v>
      </c>
      <c r="G78" s="38">
        <v>2</v>
      </c>
      <c r="H78" s="38">
        <f t="shared" si="24"/>
        <v>875</v>
      </c>
      <c r="I78" s="38">
        <v>654</v>
      </c>
      <c r="J78" s="38">
        <v>57</v>
      </c>
      <c r="K78" s="38">
        <v>402</v>
      </c>
      <c r="L78" s="38">
        <v>335</v>
      </c>
      <c r="M78" s="38">
        <f t="shared" si="25"/>
        <v>1277</v>
      </c>
      <c r="N78" s="38">
        <v>796</v>
      </c>
      <c r="O78" s="38">
        <v>2</v>
      </c>
      <c r="P78" s="38">
        <v>2</v>
      </c>
      <c r="Q78" s="38">
        <v>2</v>
      </c>
      <c r="R78" s="38">
        <f t="shared" si="26"/>
        <v>77</v>
      </c>
      <c r="S78" s="34">
        <v>541</v>
      </c>
      <c r="T78" s="42">
        <v>722</v>
      </c>
      <c r="U78" s="38">
        <v>-181</v>
      </c>
      <c r="V78" s="38">
        <f t="shared" si="27"/>
        <v>-104</v>
      </c>
      <c r="W78" s="38">
        <v>97808</v>
      </c>
      <c r="X78" s="38">
        <v>50195</v>
      </c>
      <c r="Y78" s="39">
        <f t="shared" si="28"/>
        <v>4.4147854434713292</v>
      </c>
      <c r="Z78" s="39">
        <f t="shared" si="29"/>
        <v>2.9738485278938818</v>
      </c>
      <c r="AA78" s="39">
        <f t="shared" si="30"/>
        <v>67.361111111111114</v>
      </c>
      <c r="AB78" s="39">
        <f t="shared" si="31"/>
        <v>8.9419844051791983</v>
      </c>
      <c r="AC78" s="39">
        <f t="shared" si="32"/>
        <v>8.9215455836816435</v>
      </c>
      <c r="AD78" s="39">
        <f t="shared" si="33"/>
        <v>45.942857142857143</v>
      </c>
      <c r="AE78" s="39">
        <f t="shared" si="34"/>
        <v>38.285714285714285</v>
      </c>
      <c r="AF78" s="39">
        <f t="shared" si="35"/>
        <v>13.050187526187241</v>
      </c>
      <c r="AG78" s="39">
        <f t="shared" si="36"/>
        <v>8.1346509560258742</v>
      </c>
      <c r="AH78" s="39">
        <f t="shared" si="37"/>
        <v>0.78689462765576934</v>
      </c>
      <c r="AI78" s="39">
        <f t="shared" si="38"/>
        <v>2.285714285714286</v>
      </c>
      <c r="AJ78" s="39">
        <f t="shared" si="39"/>
        <v>2.2909507445589923</v>
      </c>
      <c r="AK78" s="39">
        <f t="shared" si="40"/>
        <v>2.2909507445589923</v>
      </c>
      <c r="AL78" s="39">
        <f t="shared" si="41"/>
        <v>4.5714285714285721</v>
      </c>
      <c r="AM78" s="40">
        <f t="shared" si="42"/>
        <v>5.5287012150879384</v>
      </c>
      <c r="AN78" s="40">
        <f t="shared" si="43"/>
        <v>7.3784145606164353</v>
      </c>
      <c r="AO78" s="39">
        <f t="shared" si="44"/>
        <v>-1.8497133455284969</v>
      </c>
      <c r="AP78" s="39">
        <f t="shared" si="45"/>
        <v>-1.0628187178727275</v>
      </c>
    </row>
    <row r="79" spans="1:42" s="36" customFormat="1" x14ac:dyDescent="0.2">
      <c r="A79" s="37" t="s">
        <v>123</v>
      </c>
      <c r="B79" s="38">
        <v>56855</v>
      </c>
      <c r="C79" s="38">
        <v>28138</v>
      </c>
      <c r="D79" s="47">
        <v>319</v>
      </c>
      <c r="E79" s="38">
        <v>24</v>
      </c>
      <c r="F79" s="38">
        <v>882</v>
      </c>
      <c r="G79" s="38">
        <v>2</v>
      </c>
      <c r="H79" s="38">
        <f t="shared" si="24"/>
        <v>884</v>
      </c>
      <c r="I79" s="38">
        <v>858</v>
      </c>
      <c r="J79" s="38">
        <v>53</v>
      </c>
      <c r="K79" s="38">
        <v>128</v>
      </c>
      <c r="L79" s="38">
        <v>57</v>
      </c>
      <c r="M79" s="38">
        <f t="shared" si="25"/>
        <v>1012</v>
      </c>
      <c r="N79" s="38">
        <v>430</v>
      </c>
      <c r="O79" s="38">
        <v>5</v>
      </c>
      <c r="P79" s="38">
        <v>2</v>
      </c>
      <c r="Q79" s="38">
        <v>1</v>
      </c>
      <c r="R79" s="38">
        <f t="shared" si="26"/>
        <v>452</v>
      </c>
      <c r="S79" s="34">
        <v>151</v>
      </c>
      <c r="T79" s="42">
        <v>219</v>
      </c>
      <c r="U79" s="38">
        <v>-68</v>
      </c>
      <c r="V79" s="38">
        <f t="shared" si="27"/>
        <v>384</v>
      </c>
      <c r="W79" s="38">
        <v>57042</v>
      </c>
      <c r="X79" s="38">
        <v>28255</v>
      </c>
      <c r="Y79" s="39">
        <f t="shared" si="28"/>
        <v>5.6107642247823408</v>
      </c>
      <c r="Z79" s="39">
        <f t="shared" si="29"/>
        <v>0.42212646205258991</v>
      </c>
      <c r="AA79" s="39">
        <f t="shared" si="30"/>
        <v>7.523510971786834</v>
      </c>
      <c r="AB79" s="39">
        <f t="shared" si="31"/>
        <v>15.548324685603729</v>
      </c>
      <c r="AC79" s="39">
        <f t="shared" si="32"/>
        <v>15.51314748043268</v>
      </c>
      <c r="AD79" s="39">
        <f t="shared" si="33"/>
        <v>14.479638009049776</v>
      </c>
      <c r="AE79" s="39">
        <f t="shared" si="34"/>
        <v>6.4479638009049784</v>
      </c>
      <c r="AF79" s="39">
        <f t="shared" si="35"/>
        <v>17.799665816550874</v>
      </c>
      <c r="AG79" s="39">
        <f t="shared" si="36"/>
        <v>7.5630991117755695</v>
      </c>
      <c r="AH79" s="39">
        <f t="shared" si="37"/>
        <v>7.95004836865711</v>
      </c>
      <c r="AI79" s="39">
        <f t="shared" si="38"/>
        <v>2.2624434389140275</v>
      </c>
      <c r="AJ79" s="39">
        <f t="shared" si="39"/>
        <v>5.6689342403628116</v>
      </c>
      <c r="AK79" s="39">
        <f t="shared" si="40"/>
        <v>2.2675736961451247</v>
      </c>
      <c r="AL79" s="39">
        <f t="shared" si="41"/>
        <v>3.3936651583710407</v>
      </c>
      <c r="AM79" s="40">
        <f t="shared" si="42"/>
        <v>2.6558789904142115</v>
      </c>
      <c r="AN79" s="40">
        <f t="shared" si="43"/>
        <v>3.8519039662298828</v>
      </c>
      <c r="AO79" s="39">
        <f t="shared" si="44"/>
        <v>-1.1960249758156716</v>
      </c>
      <c r="AP79" s="39">
        <f t="shared" si="45"/>
        <v>6.7540233928414386</v>
      </c>
    </row>
    <row r="80" spans="1:42" s="36" customFormat="1" x14ac:dyDescent="0.2">
      <c r="A80" s="37" t="s">
        <v>124</v>
      </c>
      <c r="B80" s="38">
        <v>59148</v>
      </c>
      <c r="C80" s="38">
        <v>30512</v>
      </c>
      <c r="D80" s="47">
        <v>291</v>
      </c>
      <c r="E80" s="38">
        <v>114</v>
      </c>
      <c r="F80" s="38">
        <v>559</v>
      </c>
      <c r="G80" s="38">
        <v>4</v>
      </c>
      <c r="H80" s="38">
        <f t="shared" si="24"/>
        <v>563</v>
      </c>
      <c r="I80" s="38">
        <v>470</v>
      </c>
      <c r="J80" s="38">
        <v>26</v>
      </c>
      <c r="K80" s="38">
        <v>219</v>
      </c>
      <c r="L80" s="38">
        <v>141</v>
      </c>
      <c r="M80" s="38">
        <f t="shared" si="25"/>
        <v>782</v>
      </c>
      <c r="N80" s="38">
        <v>621</v>
      </c>
      <c r="O80" s="38">
        <v>3</v>
      </c>
      <c r="P80" s="38">
        <v>0</v>
      </c>
      <c r="Q80" s="38">
        <v>0</v>
      </c>
      <c r="R80" s="38">
        <f t="shared" si="26"/>
        <v>-62</v>
      </c>
      <c r="S80" s="34">
        <v>318</v>
      </c>
      <c r="T80" s="42">
        <v>344</v>
      </c>
      <c r="U80" s="38">
        <v>-26</v>
      </c>
      <c r="V80" s="38">
        <f t="shared" si="27"/>
        <v>-88</v>
      </c>
      <c r="W80" s="38">
        <v>59122</v>
      </c>
      <c r="X80" s="38">
        <v>30504</v>
      </c>
      <c r="Y80" s="39">
        <f t="shared" si="28"/>
        <v>4.9198620409819434</v>
      </c>
      <c r="Z80" s="39">
        <f t="shared" si="29"/>
        <v>1.9273686346114829</v>
      </c>
      <c r="AA80" s="39">
        <f t="shared" si="30"/>
        <v>39.175257731958766</v>
      </c>
      <c r="AB80" s="39">
        <f t="shared" si="31"/>
        <v>9.5184959761953074</v>
      </c>
      <c r="AC80" s="39">
        <f t="shared" si="32"/>
        <v>9.4508690065598167</v>
      </c>
      <c r="AD80" s="39">
        <f t="shared" si="33"/>
        <v>38.898756660746002</v>
      </c>
      <c r="AE80" s="39">
        <f t="shared" si="34"/>
        <v>25.044404973357015</v>
      </c>
      <c r="AF80" s="39">
        <f t="shared" si="35"/>
        <v>13.221072563738419</v>
      </c>
      <c r="AG80" s="39">
        <f t="shared" si="36"/>
        <v>10.499087035909922</v>
      </c>
      <c r="AH80" s="39">
        <f t="shared" si="37"/>
        <v>-1.0482180293501049</v>
      </c>
      <c r="AI80" s="39">
        <f t="shared" si="38"/>
        <v>7.1047957371225579</v>
      </c>
      <c r="AJ80" s="39">
        <f t="shared" si="39"/>
        <v>5.3667262969588547</v>
      </c>
      <c r="AK80" s="39">
        <f t="shared" si="40"/>
        <v>0</v>
      </c>
      <c r="AL80" s="39">
        <f t="shared" si="41"/>
        <v>7.1047957371225579</v>
      </c>
      <c r="AM80" s="40">
        <f t="shared" si="42"/>
        <v>5.3763440860215059</v>
      </c>
      <c r="AN80" s="40">
        <f t="shared" si="43"/>
        <v>5.8159193886521949</v>
      </c>
      <c r="AO80" s="39">
        <f t="shared" si="44"/>
        <v>-0.43957530263068911</v>
      </c>
      <c r="AP80" s="39">
        <f t="shared" si="45"/>
        <v>-1.4877933319807941</v>
      </c>
    </row>
    <row r="81" spans="1:42" s="36" customFormat="1" x14ac:dyDescent="0.2">
      <c r="A81" s="37" t="s">
        <v>125</v>
      </c>
      <c r="B81" s="38">
        <v>16721</v>
      </c>
      <c r="C81" s="38">
        <v>8509</v>
      </c>
      <c r="D81" s="47">
        <v>58</v>
      </c>
      <c r="E81" s="38">
        <v>38</v>
      </c>
      <c r="F81" s="38">
        <v>133</v>
      </c>
      <c r="G81" s="38">
        <v>0</v>
      </c>
      <c r="H81" s="38">
        <f t="shared" si="24"/>
        <v>133</v>
      </c>
      <c r="I81" s="38">
        <v>98</v>
      </c>
      <c r="J81" s="38">
        <v>6</v>
      </c>
      <c r="K81" s="38">
        <v>56</v>
      </c>
      <c r="L81" s="38">
        <v>51</v>
      </c>
      <c r="M81" s="38">
        <f t="shared" si="25"/>
        <v>189</v>
      </c>
      <c r="N81" s="38">
        <v>223</v>
      </c>
      <c r="O81" s="38">
        <v>1</v>
      </c>
      <c r="P81" s="38">
        <v>1</v>
      </c>
      <c r="Q81" s="38">
        <v>1</v>
      </c>
      <c r="R81" s="38">
        <f t="shared" si="26"/>
        <v>-90</v>
      </c>
      <c r="S81" s="34">
        <v>223</v>
      </c>
      <c r="T81" s="42">
        <v>141</v>
      </c>
      <c r="U81" s="38">
        <v>82</v>
      </c>
      <c r="V81" s="38">
        <f t="shared" si="27"/>
        <v>-8</v>
      </c>
      <c r="W81" s="38">
        <v>16731</v>
      </c>
      <c r="X81" s="38">
        <v>8507</v>
      </c>
      <c r="Y81" s="39">
        <f t="shared" si="28"/>
        <v>3.468692063871778</v>
      </c>
      <c r="Z81" s="39">
        <f t="shared" si="29"/>
        <v>2.2725913521918546</v>
      </c>
      <c r="AA81" s="39">
        <f t="shared" si="30"/>
        <v>65.517241379310349</v>
      </c>
      <c r="AB81" s="39">
        <f t="shared" si="31"/>
        <v>7.9540697326714902</v>
      </c>
      <c r="AC81" s="39">
        <f t="shared" si="32"/>
        <v>7.9540697326714902</v>
      </c>
      <c r="AD81" s="39">
        <f t="shared" si="33"/>
        <v>42.105263157894733</v>
      </c>
      <c r="AE81" s="39">
        <f t="shared" si="34"/>
        <v>38.345864661654133</v>
      </c>
      <c r="AF81" s="39">
        <f t="shared" si="35"/>
        <v>11.303151725375276</v>
      </c>
      <c r="AG81" s="39">
        <f t="shared" si="36"/>
        <v>13.336522935231146</v>
      </c>
      <c r="AH81" s="39">
        <f t="shared" si="37"/>
        <v>-5.3824532025596552</v>
      </c>
      <c r="AI81" s="39">
        <f t="shared" si="38"/>
        <v>0</v>
      </c>
      <c r="AJ81" s="39">
        <f t="shared" si="39"/>
        <v>7.518796992481203</v>
      </c>
      <c r="AK81" s="39">
        <f t="shared" si="40"/>
        <v>7.518796992481203</v>
      </c>
      <c r="AL81" s="39">
        <f t="shared" si="41"/>
        <v>7.518796992481203</v>
      </c>
      <c r="AM81" s="40">
        <f t="shared" si="42"/>
        <v>13.336522935231146</v>
      </c>
      <c r="AN81" s="40">
        <f t="shared" si="43"/>
        <v>8.4325100173434606</v>
      </c>
      <c r="AO81" s="39">
        <f t="shared" si="44"/>
        <v>4.9040129178876866</v>
      </c>
      <c r="AP81" s="39">
        <f t="shared" si="45"/>
        <v>-0.47844028467196936</v>
      </c>
    </row>
    <row r="82" spans="1:42" s="36" customFormat="1" x14ac:dyDescent="0.2">
      <c r="A82" s="37" t="s">
        <v>126</v>
      </c>
      <c r="B82" s="38">
        <v>35371</v>
      </c>
      <c r="C82" s="38">
        <v>17698</v>
      </c>
      <c r="D82" s="47">
        <v>171</v>
      </c>
      <c r="E82" s="38">
        <v>25</v>
      </c>
      <c r="F82" s="38">
        <v>433</v>
      </c>
      <c r="G82" s="38">
        <v>2</v>
      </c>
      <c r="H82" s="38">
        <f t="shared" si="24"/>
        <v>435</v>
      </c>
      <c r="I82" s="38">
        <v>415</v>
      </c>
      <c r="J82" s="38">
        <v>17</v>
      </c>
      <c r="K82" s="38">
        <v>96</v>
      </c>
      <c r="L82" s="38">
        <v>53</v>
      </c>
      <c r="M82" s="38">
        <f t="shared" si="25"/>
        <v>531</v>
      </c>
      <c r="N82" s="38">
        <v>246</v>
      </c>
      <c r="O82" s="38">
        <v>2</v>
      </c>
      <c r="P82" s="38">
        <v>1</v>
      </c>
      <c r="Q82" s="38">
        <v>1</v>
      </c>
      <c r="R82" s="38">
        <f t="shared" si="26"/>
        <v>187</v>
      </c>
      <c r="S82" s="34">
        <v>139</v>
      </c>
      <c r="T82" s="42">
        <v>224</v>
      </c>
      <c r="U82" s="38">
        <v>-85</v>
      </c>
      <c r="V82" s="38">
        <f t="shared" si="27"/>
        <v>102</v>
      </c>
      <c r="W82" s="38">
        <v>35411</v>
      </c>
      <c r="X82" s="38">
        <v>17705</v>
      </c>
      <c r="Y82" s="39">
        <f t="shared" si="28"/>
        <v>4.8344689152130274</v>
      </c>
      <c r="Z82" s="39">
        <f t="shared" si="29"/>
        <v>0.70679370105453621</v>
      </c>
      <c r="AA82" s="39">
        <f t="shared" si="30"/>
        <v>14.619883040935672</v>
      </c>
      <c r="AB82" s="39">
        <f t="shared" si="31"/>
        <v>12.29821039834893</v>
      </c>
      <c r="AC82" s="39">
        <f t="shared" si="32"/>
        <v>12.241666902264567</v>
      </c>
      <c r="AD82" s="39">
        <f t="shared" si="33"/>
        <v>22.068965517241381</v>
      </c>
      <c r="AE82" s="39">
        <f t="shared" si="34"/>
        <v>12.183908045977011</v>
      </c>
      <c r="AF82" s="39">
        <f t="shared" si="35"/>
        <v>15.012298210398349</v>
      </c>
      <c r="AG82" s="39">
        <f t="shared" si="36"/>
        <v>6.9548500183766366</v>
      </c>
      <c r="AH82" s="39">
        <f t="shared" si="37"/>
        <v>5.2868168838879308</v>
      </c>
      <c r="AI82" s="39">
        <f t="shared" si="38"/>
        <v>4.5977011494252871</v>
      </c>
      <c r="AJ82" s="39">
        <f t="shared" si="39"/>
        <v>4.6189376443418011</v>
      </c>
      <c r="AK82" s="39">
        <f t="shared" si="40"/>
        <v>2.3094688221709005</v>
      </c>
      <c r="AL82" s="39">
        <f t="shared" si="41"/>
        <v>6.8965517241379306</v>
      </c>
      <c r="AM82" s="40">
        <f t="shared" si="42"/>
        <v>3.9297729778632218</v>
      </c>
      <c r="AN82" s="40">
        <f t="shared" si="43"/>
        <v>6.3328715614486439</v>
      </c>
      <c r="AO82" s="39">
        <f t="shared" si="44"/>
        <v>-2.4030985835854231</v>
      </c>
      <c r="AP82" s="39">
        <f t="shared" si="45"/>
        <v>2.8837183003025078</v>
      </c>
    </row>
    <row r="83" spans="1:42" s="36" customFormat="1" x14ac:dyDescent="0.2">
      <c r="A83" s="37" t="s">
        <v>127</v>
      </c>
      <c r="B83" s="38">
        <v>156559</v>
      </c>
      <c r="C83" s="38">
        <v>80495</v>
      </c>
      <c r="D83" s="47">
        <v>746</v>
      </c>
      <c r="E83" s="38">
        <v>301</v>
      </c>
      <c r="F83" s="38">
        <v>1417</v>
      </c>
      <c r="G83" s="38">
        <v>8</v>
      </c>
      <c r="H83" s="38">
        <f t="shared" si="24"/>
        <v>1425</v>
      </c>
      <c r="I83" s="38">
        <v>1242</v>
      </c>
      <c r="J83" s="38">
        <v>63</v>
      </c>
      <c r="K83" s="38">
        <v>579</v>
      </c>
      <c r="L83" s="38">
        <v>475</v>
      </c>
      <c r="M83" s="38">
        <f t="shared" si="25"/>
        <v>2004</v>
      </c>
      <c r="N83" s="38">
        <v>1431</v>
      </c>
      <c r="O83" s="38">
        <v>7</v>
      </c>
      <c r="P83" s="38">
        <v>6</v>
      </c>
      <c r="Q83" s="38">
        <v>5</v>
      </c>
      <c r="R83" s="38">
        <f t="shared" si="26"/>
        <v>-14</v>
      </c>
      <c r="S83" s="34">
        <v>852</v>
      </c>
      <c r="T83" s="42">
        <v>707</v>
      </c>
      <c r="U83" s="38">
        <v>145</v>
      </c>
      <c r="V83" s="38">
        <f t="shared" si="27"/>
        <v>131</v>
      </c>
      <c r="W83" s="38">
        <v>156670</v>
      </c>
      <c r="X83" s="38">
        <v>80599</v>
      </c>
      <c r="Y83" s="39">
        <f t="shared" si="28"/>
        <v>4.7649767819160829</v>
      </c>
      <c r="Z83" s="39">
        <f t="shared" si="29"/>
        <v>1.9225978704513953</v>
      </c>
      <c r="AA83" s="39">
        <f t="shared" si="30"/>
        <v>40.348525469168898</v>
      </c>
      <c r="AB83" s="39">
        <f t="shared" si="31"/>
        <v>9.1019998850273698</v>
      </c>
      <c r="AC83" s="39">
        <f t="shared" si="32"/>
        <v>9.0509009383044088</v>
      </c>
      <c r="AD83" s="39">
        <f t="shared" si="33"/>
        <v>40.631578947368418</v>
      </c>
      <c r="AE83" s="39">
        <f t="shared" si="34"/>
        <v>33.333333333333329</v>
      </c>
      <c r="AF83" s="39">
        <f t="shared" si="35"/>
        <v>12.800286154101649</v>
      </c>
      <c r="AG83" s="39">
        <f t="shared" si="36"/>
        <v>9.140324095069591</v>
      </c>
      <c r="AH83" s="39">
        <f t="shared" si="37"/>
        <v>-8.9423156765181172E-2</v>
      </c>
      <c r="AI83" s="39">
        <f t="shared" si="38"/>
        <v>5.6140350877192979</v>
      </c>
      <c r="AJ83" s="39">
        <f t="shared" si="39"/>
        <v>4.9400141143260416</v>
      </c>
      <c r="AK83" s="39">
        <f t="shared" si="40"/>
        <v>4.2342978122794639</v>
      </c>
      <c r="AL83" s="39">
        <f t="shared" si="41"/>
        <v>9.1228070175438596</v>
      </c>
      <c r="AM83" s="40">
        <f t="shared" si="42"/>
        <v>5.4420378259953113</v>
      </c>
      <c r="AN83" s="40">
        <f t="shared" si="43"/>
        <v>4.5158694166416495</v>
      </c>
      <c r="AO83" s="39">
        <f t="shared" si="44"/>
        <v>0.92616840935366218</v>
      </c>
      <c r="AP83" s="39">
        <f t="shared" si="45"/>
        <v>0.83674525258848098</v>
      </c>
    </row>
    <row r="84" spans="1:42" s="36" customFormat="1" x14ac:dyDescent="0.2">
      <c r="A84" s="37" t="s">
        <v>128</v>
      </c>
      <c r="B84" s="38">
        <v>111626</v>
      </c>
      <c r="C84" s="38">
        <v>58477</v>
      </c>
      <c r="D84" s="47">
        <v>522</v>
      </c>
      <c r="E84" s="38">
        <v>305</v>
      </c>
      <c r="F84" s="38">
        <v>844</v>
      </c>
      <c r="G84" s="38">
        <v>3</v>
      </c>
      <c r="H84" s="38">
        <f t="shared" si="24"/>
        <v>847</v>
      </c>
      <c r="I84" s="38">
        <v>674</v>
      </c>
      <c r="J84" s="38">
        <v>47</v>
      </c>
      <c r="K84" s="38">
        <v>521</v>
      </c>
      <c r="L84" s="38">
        <v>422</v>
      </c>
      <c r="M84" s="38">
        <f t="shared" si="25"/>
        <v>1368</v>
      </c>
      <c r="N84" s="38">
        <v>978</v>
      </c>
      <c r="O84" s="38">
        <v>5</v>
      </c>
      <c r="P84" s="38">
        <v>4</v>
      </c>
      <c r="Q84" s="38">
        <v>2</v>
      </c>
      <c r="R84" s="38">
        <f t="shared" si="26"/>
        <v>-134</v>
      </c>
      <c r="S84" s="34">
        <v>937</v>
      </c>
      <c r="T84" s="42">
        <v>1046</v>
      </c>
      <c r="U84" s="38">
        <v>-109</v>
      </c>
      <c r="V84" s="38">
        <f t="shared" si="27"/>
        <v>-243</v>
      </c>
      <c r="W84" s="38">
        <v>111504</v>
      </c>
      <c r="X84" s="38">
        <v>58432</v>
      </c>
      <c r="Y84" s="39">
        <f t="shared" si="28"/>
        <v>4.6763298873022414</v>
      </c>
      <c r="Z84" s="39">
        <f t="shared" si="29"/>
        <v>2.7323383441133786</v>
      </c>
      <c r="AA84" s="39">
        <f t="shared" si="30"/>
        <v>58.429118773946364</v>
      </c>
      <c r="AB84" s="39">
        <f t="shared" si="31"/>
        <v>7.5878379588984641</v>
      </c>
      <c r="AC84" s="39">
        <f t="shared" si="32"/>
        <v>7.5609624997760374</v>
      </c>
      <c r="AD84" s="39">
        <f t="shared" si="33"/>
        <v>61.511216056670605</v>
      </c>
      <c r="AE84" s="39">
        <f t="shared" si="34"/>
        <v>49.822904368358913</v>
      </c>
      <c r="AF84" s="39">
        <f t="shared" si="35"/>
        <v>12.255209359826564</v>
      </c>
      <c r="AG84" s="39">
        <f t="shared" si="36"/>
        <v>8.7613996739110966</v>
      </c>
      <c r="AH84" s="39">
        <f t="shared" si="37"/>
        <v>-1.2004371741350581</v>
      </c>
      <c r="AI84" s="39">
        <f t="shared" si="38"/>
        <v>3.5419126328217239</v>
      </c>
      <c r="AJ84" s="39">
        <f t="shared" si="39"/>
        <v>5.9241706161137433</v>
      </c>
      <c r="AK84" s="39">
        <f t="shared" si="40"/>
        <v>4.7393364928909953</v>
      </c>
      <c r="AL84" s="39">
        <f t="shared" si="41"/>
        <v>5.9031877213695392</v>
      </c>
      <c r="AM84" s="40">
        <f t="shared" si="42"/>
        <v>8.394101732571265</v>
      </c>
      <c r="AN84" s="40">
        <f t="shared" si="43"/>
        <v>9.3705767473527661</v>
      </c>
      <c r="AO84" s="39">
        <f t="shared" si="44"/>
        <v>-0.97647501478150245</v>
      </c>
      <c r="AP84" s="39">
        <f t="shared" si="45"/>
        <v>-2.1769121889165608</v>
      </c>
    </row>
    <row r="85" spans="1:42" s="36" customFormat="1" x14ac:dyDescent="0.2">
      <c r="A85" s="37" t="s">
        <v>129</v>
      </c>
      <c r="B85" s="38">
        <v>17038</v>
      </c>
      <c r="C85" s="38">
        <v>8837</v>
      </c>
      <c r="D85" s="47">
        <v>75</v>
      </c>
      <c r="E85" s="38">
        <v>34</v>
      </c>
      <c r="F85" s="38">
        <v>162</v>
      </c>
      <c r="G85" s="38">
        <v>1</v>
      </c>
      <c r="H85" s="38">
        <f t="shared" si="24"/>
        <v>163</v>
      </c>
      <c r="I85" s="38">
        <v>118</v>
      </c>
      <c r="J85" s="38">
        <v>10</v>
      </c>
      <c r="K85" s="38">
        <v>76</v>
      </c>
      <c r="L85" s="38">
        <v>48</v>
      </c>
      <c r="M85" s="38">
        <f t="shared" si="25"/>
        <v>239</v>
      </c>
      <c r="N85" s="38">
        <v>208</v>
      </c>
      <c r="O85" s="38">
        <v>0</v>
      </c>
      <c r="P85" s="38">
        <v>0</v>
      </c>
      <c r="Q85" s="38">
        <v>0</v>
      </c>
      <c r="R85" s="38">
        <f t="shared" si="26"/>
        <v>-46</v>
      </c>
      <c r="S85" s="34">
        <v>169</v>
      </c>
      <c r="T85" s="42">
        <v>159</v>
      </c>
      <c r="U85" s="38">
        <v>10</v>
      </c>
      <c r="V85" s="38">
        <f t="shared" si="27"/>
        <v>-36</v>
      </c>
      <c r="W85" s="38">
        <v>17037</v>
      </c>
      <c r="X85" s="38">
        <v>8829</v>
      </c>
      <c r="Y85" s="39">
        <f t="shared" si="28"/>
        <v>4.4019251085808193</v>
      </c>
      <c r="Z85" s="39">
        <f t="shared" si="29"/>
        <v>1.9955393825566381</v>
      </c>
      <c r="AA85" s="39">
        <f t="shared" si="30"/>
        <v>45.333333333333329</v>
      </c>
      <c r="AB85" s="39">
        <f t="shared" si="31"/>
        <v>9.5668505693156476</v>
      </c>
      <c r="AC85" s="39">
        <f t="shared" si="32"/>
        <v>9.5081582345345694</v>
      </c>
      <c r="AD85" s="39">
        <f t="shared" si="33"/>
        <v>46.625766871165638</v>
      </c>
      <c r="AE85" s="39">
        <f t="shared" si="34"/>
        <v>29.447852760736197</v>
      </c>
      <c r="AF85" s="39">
        <f t="shared" si="35"/>
        <v>14.027468012677545</v>
      </c>
      <c r="AG85" s="39">
        <f t="shared" si="36"/>
        <v>12.208005634464138</v>
      </c>
      <c r="AH85" s="39">
        <f t="shared" si="37"/>
        <v>-2.6998473999295691</v>
      </c>
      <c r="AI85" s="39">
        <f t="shared" si="38"/>
        <v>6.1349693251533743</v>
      </c>
      <c r="AJ85" s="39">
        <f t="shared" si="39"/>
        <v>0</v>
      </c>
      <c r="AK85" s="39">
        <f t="shared" si="40"/>
        <v>0</v>
      </c>
      <c r="AL85" s="39">
        <f t="shared" si="41"/>
        <v>6.1349693251533743</v>
      </c>
      <c r="AM85" s="40">
        <f t="shared" si="42"/>
        <v>9.919004578002113</v>
      </c>
      <c r="AN85" s="40">
        <f t="shared" si="43"/>
        <v>9.3320812301913367</v>
      </c>
      <c r="AO85" s="39">
        <f t="shared" si="44"/>
        <v>0.58692334781077593</v>
      </c>
      <c r="AP85" s="39">
        <f t="shared" si="45"/>
        <v>-2.1129240521187933</v>
      </c>
    </row>
    <row r="86" spans="1:42" s="36" customFormat="1" x14ac:dyDescent="0.2">
      <c r="A86" s="37" t="s">
        <v>130</v>
      </c>
      <c r="B86" s="38">
        <v>65493</v>
      </c>
      <c r="C86" s="38">
        <v>33628</v>
      </c>
      <c r="D86" s="47">
        <v>262</v>
      </c>
      <c r="E86" s="38">
        <v>134</v>
      </c>
      <c r="F86" s="38">
        <v>594</v>
      </c>
      <c r="G86" s="38">
        <v>3</v>
      </c>
      <c r="H86" s="38">
        <f t="shared" si="24"/>
        <v>597</v>
      </c>
      <c r="I86" s="38">
        <v>428</v>
      </c>
      <c r="J86" s="38">
        <v>45</v>
      </c>
      <c r="K86" s="38">
        <v>288</v>
      </c>
      <c r="L86" s="38">
        <v>221</v>
      </c>
      <c r="M86" s="38">
        <f t="shared" si="25"/>
        <v>885</v>
      </c>
      <c r="N86" s="38">
        <v>733</v>
      </c>
      <c r="O86" s="38">
        <v>6</v>
      </c>
      <c r="P86" s="38">
        <v>5</v>
      </c>
      <c r="Q86" s="38">
        <v>3</v>
      </c>
      <c r="R86" s="38">
        <f t="shared" si="26"/>
        <v>-139</v>
      </c>
      <c r="S86" s="34">
        <v>320</v>
      </c>
      <c r="T86" s="42">
        <v>473</v>
      </c>
      <c r="U86" s="38">
        <v>-153</v>
      </c>
      <c r="V86" s="38">
        <f t="shared" si="27"/>
        <v>-292</v>
      </c>
      <c r="W86" s="38">
        <v>65326</v>
      </c>
      <c r="X86" s="38">
        <v>33555</v>
      </c>
      <c r="Y86" s="39">
        <f t="shared" si="28"/>
        <v>4.0004275266058968</v>
      </c>
      <c r="Z86" s="39">
        <f t="shared" si="29"/>
        <v>2.0460201853633215</v>
      </c>
      <c r="AA86" s="39">
        <f t="shared" si="30"/>
        <v>51.145038167938928</v>
      </c>
      <c r="AB86" s="39">
        <f t="shared" si="31"/>
        <v>9.1154779900141989</v>
      </c>
      <c r="AC86" s="39">
        <f t="shared" si="32"/>
        <v>9.0696715679538276</v>
      </c>
      <c r="AD86" s="39">
        <f t="shared" si="33"/>
        <v>48.241206030150749</v>
      </c>
      <c r="AE86" s="39">
        <f t="shared" si="34"/>
        <v>37.018425460636514</v>
      </c>
      <c r="AF86" s="39">
        <f t="shared" si="35"/>
        <v>13.512894507809994</v>
      </c>
      <c r="AG86" s="39">
        <f t="shared" si="36"/>
        <v>11.192035790084436</v>
      </c>
      <c r="AH86" s="39">
        <f t="shared" si="37"/>
        <v>-2.1223642221306092</v>
      </c>
      <c r="AI86" s="39">
        <f t="shared" si="38"/>
        <v>5.025125628140704</v>
      </c>
      <c r="AJ86" s="39">
        <f t="shared" si="39"/>
        <v>10.101010101010102</v>
      </c>
      <c r="AK86" s="39">
        <f t="shared" si="40"/>
        <v>8.4175084175084169</v>
      </c>
      <c r="AL86" s="39">
        <f t="shared" si="41"/>
        <v>10.050251256281408</v>
      </c>
      <c r="AM86" s="40">
        <f t="shared" si="42"/>
        <v>4.8860183531064392</v>
      </c>
      <c r="AN86" s="40">
        <f t="shared" si="43"/>
        <v>7.2221458781854553</v>
      </c>
      <c r="AO86" s="39">
        <f t="shared" si="44"/>
        <v>-2.3361275250790161</v>
      </c>
      <c r="AP86" s="39">
        <f t="shared" si="45"/>
        <v>-4.4584917472096253</v>
      </c>
    </row>
    <row r="87" spans="1:42" s="36" customFormat="1" x14ac:dyDescent="0.2">
      <c r="A87" s="37" t="s">
        <v>131</v>
      </c>
      <c r="B87" s="38">
        <v>33250</v>
      </c>
      <c r="C87" s="38">
        <v>16935</v>
      </c>
      <c r="D87" s="47">
        <v>163</v>
      </c>
      <c r="E87" s="38">
        <v>55</v>
      </c>
      <c r="F87" s="38">
        <v>273</v>
      </c>
      <c r="G87" s="38">
        <v>1</v>
      </c>
      <c r="H87" s="38">
        <f t="shared" si="24"/>
        <v>274</v>
      </c>
      <c r="I87" s="38">
        <v>216</v>
      </c>
      <c r="J87" s="38">
        <v>16</v>
      </c>
      <c r="K87" s="38">
        <v>119</v>
      </c>
      <c r="L87" s="38">
        <v>103</v>
      </c>
      <c r="M87" s="38">
        <f t="shared" si="25"/>
        <v>393</v>
      </c>
      <c r="N87" s="38">
        <v>341</v>
      </c>
      <c r="O87" s="38">
        <v>2</v>
      </c>
      <c r="P87" s="38">
        <v>1</v>
      </c>
      <c r="Q87" s="38">
        <v>0</v>
      </c>
      <c r="R87" s="38">
        <f t="shared" si="26"/>
        <v>-68</v>
      </c>
      <c r="S87" s="34">
        <v>266</v>
      </c>
      <c r="T87" s="42">
        <v>286</v>
      </c>
      <c r="U87" s="38">
        <v>-20</v>
      </c>
      <c r="V87" s="38">
        <f t="shared" si="27"/>
        <v>-88</v>
      </c>
      <c r="W87" s="38">
        <v>33186</v>
      </c>
      <c r="X87" s="38">
        <v>16910</v>
      </c>
      <c r="Y87" s="39">
        <f t="shared" si="28"/>
        <v>4.9022556390977448</v>
      </c>
      <c r="Z87" s="39">
        <f t="shared" si="29"/>
        <v>1.6541353383458648</v>
      </c>
      <c r="AA87" s="39">
        <f t="shared" si="30"/>
        <v>33.742331288343557</v>
      </c>
      <c r="AB87" s="39">
        <f t="shared" si="31"/>
        <v>8.2406015037593985</v>
      </c>
      <c r="AC87" s="39">
        <f t="shared" si="32"/>
        <v>8.2105263157894743</v>
      </c>
      <c r="AD87" s="39">
        <f t="shared" si="33"/>
        <v>43.430656934306569</v>
      </c>
      <c r="AE87" s="39">
        <f t="shared" si="34"/>
        <v>37.591240875912405</v>
      </c>
      <c r="AF87" s="39">
        <f t="shared" si="35"/>
        <v>11.81954887218045</v>
      </c>
      <c r="AG87" s="39">
        <f t="shared" si="36"/>
        <v>10.255639097744362</v>
      </c>
      <c r="AH87" s="39">
        <f t="shared" si="37"/>
        <v>-2.0451127819548871</v>
      </c>
      <c r="AI87" s="39">
        <f t="shared" si="38"/>
        <v>3.6496350364963503</v>
      </c>
      <c r="AJ87" s="39">
        <f t="shared" si="39"/>
        <v>7.3260073260073257</v>
      </c>
      <c r="AK87" s="39">
        <f t="shared" si="40"/>
        <v>3.6630036630036629</v>
      </c>
      <c r="AL87" s="39">
        <f t="shared" si="41"/>
        <v>3.6496350364963503</v>
      </c>
      <c r="AM87" s="40">
        <f t="shared" si="42"/>
        <v>8</v>
      </c>
      <c r="AN87" s="40">
        <f t="shared" si="43"/>
        <v>8.6015037593984953</v>
      </c>
      <c r="AO87" s="39">
        <f t="shared" si="44"/>
        <v>-0.60150375939849621</v>
      </c>
      <c r="AP87" s="39">
        <f t="shared" si="45"/>
        <v>-2.6466165413533838</v>
      </c>
    </row>
    <row r="88" spans="1:42" s="36" customFormat="1" x14ac:dyDescent="0.2">
      <c r="A88" s="37" t="s">
        <v>132</v>
      </c>
      <c r="B88" s="38">
        <v>22679</v>
      </c>
      <c r="C88" s="38">
        <v>11718</v>
      </c>
      <c r="D88" s="47">
        <v>102</v>
      </c>
      <c r="E88" s="38">
        <v>47</v>
      </c>
      <c r="F88" s="38">
        <v>248</v>
      </c>
      <c r="G88" s="38">
        <v>2</v>
      </c>
      <c r="H88" s="38">
        <f t="shared" si="24"/>
        <v>250</v>
      </c>
      <c r="I88" s="38">
        <v>186</v>
      </c>
      <c r="J88" s="38">
        <v>12</v>
      </c>
      <c r="K88" s="38">
        <v>92</v>
      </c>
      <c r="L88" s="38">
        <v>67</v>
      </c>
      <c r="M88" s="38">
        <f t="shared" si="25"/>
        <v>342</v>
      </c>
      <c r="N88" s="38">
        <v>325</v>
      </c>
      <c r="O88" s="38">
        <v>1</v>
      </c>
      <c r="P88" s="38">
        <v>1</v>
      </c>
      <c r="Q88" s="38">
        <v>1</v>
      </c>
      <c r="R88" s="38">
        <f t="shared" si="26"/>
        <v>-77</v>
      </c>
      <c r="S88" s="34">
        <v>291</v>
      </c>
      <c r="T88" s="42">
        <v>219</v>
      </c>
      <c r="U88" s="38">
        <v>72</v>
      </c>
      <c r="V88" s="38">
        <f t="shared" si="27"/>
        <v>-5</v>
      </c>
      <c r="W88" s="38">
        <v>22706</v>
      </c>
      <c r="X88" s="38">
        <v>11717</v>
      </c>
      <c r="Y88" s="39">
        <f t="shared" si="28"/>
        <v>4.4975528021517706</v>
      </c>
      <c r="Z88" s="39">
        <f t="shared" si="29"/>
        <v>2.0724017813836588</v>
      </c>
      <c r="AA88" s="39">
        <f t="shared" si="30"/>
        <v>46.078431372549019</v>
      </c>
      <c r="AB88" s="39">
        <f t="shared" si="31"/>
        <v>11.023413730764142</v>
      </c>
      <c r="AC88" s="39">
        <f t="shared" si="32"/>
        <v>10.935226420918031</v>
      </c>
      <c r="AD88" s="39">
        <f t="shared" si="33"/>
        <v>36.799999999999997</v>
      </c>
      <c r="AE88" s="39">
        <f t="shared" si="34"/>
        <v>26.8</v>
      </c>
      <c r="AF88" s="39">
        <f t="shared" si="35"/>
        <v>15.080029983685348</v>
      </c>
      <c r="AG88" s="39">
        <f t="shared" si="36"/>
        <v>14.330437849993386</v>
      </c>
      <c r="AH88" s="39">
        <f t="shared" si="37"/>
        <v>-3.3952114290753559</v>
      </c>
      <c r="AI88" s="39">
        <f t="shared" si="38"/>
        <v>8</v>
      </c>
      <c r="AJ88" s="39">
        <f t="shared" si="39"/>
        <v>4.032258064516129</v>
      </c>
      <c r="AK88" s="39">
        <f t="shared" si="40"/>
        <v>4.032258064516129</v>
      </c>
      <c r="AL88" s="39">
        <f t="shared" si="41"/>
        <v>12</v>
      </c>
      <c r="AM88" s="40">
        <f t="shared" si="42"/>
        <v>12.831253582609463</v>
      </c>
      <c r="AN88" s="40">
        <f t="shared" si="43"/>
        <v>9.6565104281493888</v>
      </c>
      <c r="AO88" s="39">
        <f t="shared" si="44"/>
        <v>3.174743154460073</v>
      </c>
      <c r="AP88" s="39">
        <f t="shared" si="45"/>
        <v>-0.22046827461528284</v>
      </c>
    </row>
    <row r="89" spans="1:42" s="36" customFormat="1" x14ac:dyDescent="0.2">
      <c r="A89" s="37" t="s">
        <v>133</v>
      </c>
      <c r="B89" s="38">
        <v>73271</v>
      </c>
      <c r="C89" s="38">
        <v>38346</v>
      </c>
      <c r="D89" s="47">
        <v>336</v>
      </c>
      <c r="E89" s="38">
        <v>199</v>
      </c>
      <c r="F89" s="38">
        <v>726</v>
      </c>
      <c r="G89" s="38">
        <v>3</v>
      </c>
      <c r="H89" s="38">
        <f t="shared" si="24"/>
        <v>729</v>
      </c>
      <c r="I89" s="38">
        <v>419</v>
      </c>
      <c r="J89" s="38">
        <v>75</v>
      </c>
      <c r="K89" s="38">
        <v>428</v>
      </c>
      <c r="L89" s="38">
        <v>315</v>
      </c>
      <c r="M89" s="38">
        <f t="shared" si="25"/>
        <v>1157</v>
      </c>
      <c r="N89" s="38">
        <v>903</v>
      </c>
      <c r="O89" s="38">
        <v>6</v>
      </c>
      <c r="P89" s="38">
        <v>4</v>
      </c>
      <c r="Q89" s="38">
        <v>3</v>
      </c>
      <c r="R89" s="38">
        <f t="shared" si="26"/>
        <v>-177</v>
      </c>
      <c r="S89" s="34">
        <v>529</v>
      </c>
      <c r="T89" s="42">
        <v>489</v>
      </c>
      <c r="U89" s="38">
        <v>40</v>
      </c>
      <c r="V89" s="38">
        <f t="shared" si="27"/>
        <v>-137</v>
      </c>
      <c r="W89" s="38">
        <v>73189</v>
      </c>
      <c r="X89" s="38">
        <v>38311</v>
      </c>
      <c r="Y89" s="39">
        <f t="shared" si="28"/>
        <v>4.5857160404525663</v>
      </c>
      <c r="Z89" s="39">
        <f t="shared" si="29"/>
        <v>2.7159449168156571</v>
      </c>
      <c r="AA89" s="39">
        <f t="shared" si="30"/>
        <v>59.226190476190474</v>
      </c>
      <c r="AB89" s="39">
        <f t="shared" si="31"/>
        <v>9.9493660520533371</v>
      </c>
      <c r="AC89" s="39">
        <f t="shared" si="32"/>
        <v>9.908422158835009</v>
      </c>
      <c r="AD89" s="39">
        <f t="shared" si="33"/>
        <v>58.710562414266121</v>
      </c>
      <c r="AE89" s="39">
        <f t="shared" si="34"/>
        <v>43.209876543209873</v>
      </c>
      <c r="AF89" s="39">
        <f t="shared" si="35"/>
        <v>15.790694817867916</v>
      </c>
      <c r="AG89" s="39">
        <f t="shared" si="36"/>
        <v>12.324111858716272</v>
      </c>
      <c r="AH89" s="39">
        <f t="shared" si="37"/>
        <v>-2.4156896998812627</v>
      </c>
      <c r="AI89" s="39">
        <f t="shared" si="38"/>
        <v>4.1152263374485596</v>
      </c>
      <c r="AJ89" s="39">
        <f t="shared" si="39"/>
        <v>8.2644628099173563</v>
      </c>
      <c r="AK89" s="39">
        <f t="shared" si="40"/>
        <v>5.5096418732782375</v>
      </c>
      <c r="AL89" s="39">
        <f t="shared" si="41"/>
        <v>8.2304526748971192</v>
      </c>
      <c r="AM89" s="40">
        <f t="shared" si="42"/>
        <v>7.2197731708315711</v>
      </c>
      <c r="AN89" s="40">
        <f t="shared" si="43"/>
        <v>6.6738545945872172</v>
      </c>
      <c r="AO89" s="39">
        <f t="shared" si="44"/>
        <v>0.54591857624435314</v>
      </c>
      <c r="AP89" s="39">
        <f t="shared" si="45"/>
        <v>-1.8697711236369097</v>
      </c>
    </row>
    <row r="90" spans="1:42" s="36" customFormat="1" x14ac:dyDescent="0.2">
      <c r="A90" s="37" t="s">
        <v>134</v>
      </c>
      <c r="B90" s="38">
        <v>22954</v>
      </c>
      <c r="C90" s="38">
        <v>11826</v>
      </c>
      <c r="D90" s="47">
        <v>82</v>
      </c>
      <c r="E90" s="38">
        <v>57</v>
      </c>
      <c r="F90" s="38">
        <v>207</v>
      </c>
      <c r="G90" s="38">
        <v>3</v>
      </c>
      <c r="H90" s="38">
        <f t="shared" si="24"/>
        <v>210</v>
      </c>
      <c r="I90" s="38">
        <v>129</v>
      </c>
      <c r="J90" s="38">
        <v>13</v>
      </c>
      <c r="K90" s="38">
        <v>89</v>
      </c>
      <c r="L90" s="38">
        <v>68</v>
      </c>
      <c r="M90" s="38">
        <f t="shared" si="25"/>
        <v>299</v>
      </c>
      <c r="N90" s="38">
        <v>268</v>
      </c>
      <c r="O90" s="38">
        <v>1</v>
      </c>
      <c r="P90" s="38">
        <v>1</v>
      </c>
      <c r="Q90" s="38">
        <v>1</v>
      </c>
      <c r="R90" s="38">
        <f t="shared" si="26"/>
        <v>-61</v>
      </c>
      <c r="S90" s="34">
        <v>231</v>
      </c>
      <c r="T90" s="42">
        <v>191</v>
      </c>
      <c r="U90" s="38">
        <v>40</v>
      </c>
      <c r="V90" s="38">
        <f t="shared" si="27"/>
        <v>-21</v>
      </c>
      <c r="W90" s="38">
        <v>22959</v>
      </c>
      <c r="X90" s="38">
        <v>11829</v>
      </c>
      <c r="Y90" s="39">
        <f t="shared" si="28"/>
        <v>3.572362115535419</v>
      </c>
      <c r="Z90" s="39">
        <f t="shared" si="29"/>
        <v>2.4832273242136447</v>
      </c>
      <c r="AA90" s="39">
        <f t="shared" si="30"/>
        <v>69.512195121951208</v>
      </c>
      <c r="AB90" s="39">
        <f t="shared" si="31"/>
        <v>9.1487322471029024</v>
      </c>
      <c r="AC90" s="39">
        <f t="shared" si="32"/>
        <v>9.0180360721442892</v>
      </c>
      <c r="AD90" s="39">
        <f t="shared" si="33"/>
        <v>42.38095238095238</v>
      </c>
      <c r="AE90" s="39">
        <f t="shared" si="34"/>
        <v>32.38095238095238</v>
      </c>
      <c r="AF90" s="39">
        <f t="shared" si="35"/>
        <v>13.026052104208416</v>
      </c>
      <c r="AG90" s="39">
        <f t="shared" si="36"/>
        <v>11.675524962969417</v>
      </c>
      <c r="AH90" s="39">
        <f t="shared" si="37"/>
        <v>-2.6574888908251286</v>
      </c>
      <c r="AI90" s="39">
        <f t="shared" si="38"/>
        <v>14.285714285714285</v>
      </c>
      <c r="AJ90" s="39">
        <f t="shared" si="39"/>
        <v>4.8309178743961354</v>
      </c>
      <c r="AK90" s="39">
        <f t="shared" si="40"/>
        <v>4.8309178743961354</v>
      </c>
      <c r="AL90" s="39">
        <f t="shared" si="41"/>
        <v>19.047619047619051</v>
      </c>
      <c r="AM90" s="40">
        <f t="shared" si="42"/>
        <v>10.063605471813192</v>
      </c>
      <c r="AN90" s="40">
        <f t="shared" si="43"/>
        <v>8.3209898056983533</v>
      </c>
      <c r="AO90" s="39">
        <f t="shared" si="44"/>
        <v>1.7426156661148382</v>
      </c>
      <c r="AP90" s="39">
        <f t="shared" si="45"/>
        <v>-0.9148732247102902</v>
      </c>
    </row>
    <row r="91" spans="1:42" s="36" customFormat="1" x14ac:dyDescent="0.2">
      <c r="A91" s="37" t="s">
        <v>135</v>
      </c>
      <c r="B91" s="38">
        <v>40828</v>
      </c>
      <c r="C91" s="38">
        <v>20905</v>
      </c>
      <c r="D91" s="47">
        <v>135</v>
      </c>
      <c r="E91" s="38">
        <v>57</v>
      </c>
      <c r="F91" s="38">
        <v>448</v>
      </c>
      <c r="G91" s="38">
        <v>2</v>
      </c>
      <c r="H91" s="38">
        <f t="shared" si="24"/>
        <v>450</v>
      </c>
      <c r="I91" s="38">
        <v>232</v>
      </c>
      <c r="J91" s="38">
        <v>46</v>
      </c>
      <c r="K91" s="38">
        <v>241</v>
      </c>
      <c r="L91" s="38">
        <v>183</v>
      </c>
      <c r="M91" s="38">
        <f t="shared" si="25"/>
        <v>691</v>
      </c>
      <c r="N91" s="38">
        <v>450</v>
      </c>
      <c r="O91" s="38">
        <v>5</v>
      </c>
      <c r="P91" s="38">
        <v>3</v>
      </c>
      <c r="Q91" s="38">
        <v>2</v>
      </c>
      <c r="R91" s="38">
        <f t="shared" si="26"/>
        <v>-2</v>
      </c>
      <c r="S91" s="34">
        <v>342</v>
      </c>
      <c r="T91" s="42">
        <v>372</v>
      </c>
      <c r="U91" s="38">
        <v>-30</v>
      </c>
      <c r="V91" s="38">
        <f t="shared" si="27"/>
        <v>-32</v>
      </c>
      <c r="W91" s="38">
        <v>40786</v>
      </c>
      <c r="X91" s="38">
        <v>20879</v>
      </c>
      <c r="Y91" s="39">
        <f t="shared" si="28"/>
        <v>3.3065543254629177</v>
      </c>
      <c r="Z91" s="39">
        <f t="shared" si="29"/>
        <v>1.3961007151954541</v>
      </c>
      <c r="AA91" s="39">
        <f t="shared" si="30"/>
        <v>42.222222222222221</v>
      </c>
      <c r="AB91" s="39">
        <f t="shared" si="31"/>
        <v>11.021847751543058</v>
      </c>
      <c r="AC91" s="39">
        <f t="shared" si="32"/>
        <v>10.972861761536201</v>
      </c>
      <c r="AD91" s="39">
        <f t="shared" si="33"/>
        <v>53.555555555555557</v>
      </c>
      <c r="AE91" s="39">
        <f t="shared" si="34"/>
        <v>40.666666666666664</v>
      </c>
      <c r="AF91" s="39">
        <f t="shared" si="35"/>
        <v>16.924659547369455</v>
      </c>
      <c r="AG91" s="39">
        <f t="shared" si="36"/>
        <v>11.021847751543058</v>
      </c>
      <c r="AH91" s="39">
        <f t="shared" si="37"/>
        <v>-4.8985990006858042E-2</v>
      </c>
      <c r="AI91" s="39">
        <f t="shared" si="38"/>
        <v>4.4444444444444446</v>
      </c>
      <c r="AJ91" s="39">
        <f t="shared" si="39"/>
        <v>11.160714285714286</v>
      </c>
      <c r="AK91" s="39">
        <f t="shared" si="40"/>
        <v>6.6964285714285712</v>
      </c>
      <c r="AL91" s="39">
        <f t="shared" si="41"/>
        <v>8.8888888888888893</v>
      </c>
      <c r="AM91" s="40">
        <f t="shared" si="42"/>
        <v>8.3766042911727236</v>
      </c>
      <c r="AN91" s="40">
        <f t="shared" si="43"/>
        <v>9.1113941412755963</v>
      </c>
      <c r="AO91" s="39">
        <f t="shared" si="44"/>
        <v>-0.73478985010287057</v>
      </c>
      <c r="AP91" s="39">
        <f t="shared" si="45"/>
        <v>-0.78377584010972867</v>
      </c>
    </row>
    <row r="92" spans="1:42" s="36" customFormat="1" x14ac:dyDescent="0.2">
      <c r="A92" s="37" t="s">
        <v>136</v>
      </c>
      <c r="B92" s="38">
        <v>82835</v>
      </c>
      <c r="C92" s="38">
        <v>42755</v>
      </c>
      <c r="D92" s="47">
        <v>347</v>
      </c>
      <c r="E92" s="38">
        <v>210</v>
      </c>
      <c r="F92" s="38">
        <v>1000</v>
      </c>
      <c r="G92" s="38">
        <v>2</v>
      </c>
      <c r="H92" s="38">
        <f t="shared" si="24"/>
        <v>1002</v>
      </c>
      <c r="I92" s="38">
        <v>543</v>
      </c>
      <c r="J92" s="38">
        <v>120</v>
      </c>
      <c r="K92" s="38">
        <v>484</v>
      </c>
      <c r="L92" s="38">
        <v>397</v>
      </c>
      <c r="M92" s="38">
        <f t="shared" si="25"/>
        <v>1486</v>
      </c>
      <c r="N92" s="38">
        <v>895</v>
      </c>
      <c r="O92" s="38">
        <v>9</v>
      </c>
      <c r="P92" s="38">
        <v>3</v>
      </c>
      <c r="Q92" s="38">
        <v>3</v>
      </c>
      <c r="R92" s="38">
        <f t="shared" si="26"/>
        <v>105</v>
      </c>
      <c r="S92" s="34">
        <v>451</v>
      </c>
      <c r="T92" s="42">
        <v>578</v>
      </c>
      <c r="U92" s="38">
        <v>-127</v>
      </c>
      <c r="V92" s="38">
        <f t="shared" si="27"/>
        <v>-22</v>
      </c>
      <c r="W92" s="38">
        <v>82863</v>
      </c>
      <c r="X92" s="38">
        <v>42760</v>
      </c>
      <c r="Y92" s="39">
        <f t="shared" si="28"/>
        <v>4.1890505221222911</v>
      </c>
      <c r="Z92" s="39">
        <f t="shared" si="29"/>
        <v>2.5351602583449027</v>
      </c>
      <c r="AA92" s="39">
        <f t="shared" si="30"/>
        <v>60.518731988472616</v>
      </c>
      <c r="AB92" s="39">
        <f t="shared" si="31"/>
        <v>12.096336089817106</v>
      </c>
      <c r="AC92" s="39">
        <f t="shared" si="32"/>
        <v>12.072191706404297</v>
      </c>
      <c r="AD92" s="39">
        <f t="shared" si="33"/>
        <v>48.303393213572853</v>
      </c>
      <c r="AE92" s="39">
        <f t="shared" si="34"/>
        <v>39.620758483033931</v>
      </c>
      <c r="AF92" s="39">
        <f t="shared" si="35"/>
        <v>17.939276875716789</v>
      </c>
      <c r="AG92" s="39">
        <f t="shared" si="36"/>
        <v>10.804611577231846</v>
      </c>
      <c r="AH92" s="39">
        <f t="shared" si="37"/>
        <v>1.2675801291724513</v>
      </c>
      <c r="AI92" s="39">
        <f t="shared" si="38"/>
        <v>1.996007984031936</v>
      </c>
      <c r="AJ92" s="39">
        <f t="shared" si="39"/>
        <v>9</v>
      </c>
      <c r="AK92" s="39">
        <f t="shared" si="40"/>
        <v>3</v>
      </c>
      <c r="AL92" s="39">
        <f t="shared" si="41"/>
        <v>4.9900199600798407</v>
      </c>
      <c r="AM92" s="40">
        <f t="shared" si="42"/>
        <v>5.4445584595883378</v>
      </c>
      <c r="AN92" s="40">
        <f t="shared" si="43"/>
        <v>6.9777268063016846</v>
      </c>
      <c r="AO92" s="39">
        <f t="shared" si="44"/>
        <v>-1.5331683467133459</v>
      </c>
      <c r="AP92" s="39">
        <f t="shared" si="45"/>
        <v>-0.26558821754089457</v>
      </c>
    </row>
    <row r="93" spans="1:42" s="36" customFormat="1" x14ac:dyDescent="0.2">
      <c r="A93" s="37" t="s">
        <v>137</v>
      </c>
      <c r="B93" s="38">
        <v>46457</v>
      </c>
      <c r="C93" s="38">
        <v>23981</v>
      </c>
      <c r="D93" s="47">
        <v>162</v>
      </c>
      <c r="E93" s="38">
        <v>70</v>
      </c>
      <c r="F93" s="38">
        <v>369</v>
      </c>
      <c r="G93" s="38">
        <v>1</v>
      </c>
      <c r="H93" s="38">
        <f t="shared" si="24"/>
        <v>370</v>
      </c>
      <c r="I93" s="38">
        <v>255</v>
      </c>
      <c r="J93" s="38">
        <v>27</v>
      </c>
      <c r="K93" s="38">
        <v>184</v>
      </c>
      <c r="L93" s="38">
        <v>151</v>
      </c>
      <c r="M93" s="38">
        <f t="shared" si="25"/>
        <v>554</v>
      </c>
      <c r="N93" s="38">
        <v>531</v>
      </c>
      <c r="O93" s="38">
        <v>7</v>
      </c>
      <c r="P93" s="38">
        <v>3</v>
      </c>
      <c r="Q93" s="38">
        <v>3</v>
      </c>
      <c r="R93" s="38">
        <f t="shared" si="26"/>
        <v>-162</v>
      </c>
      <c r="S93" s="34">
        <v>455</v>
      </c>
      <c r="T93" s="42">
        <v>397</v>
      </c>
      <c r="U93" s="38">
        <v>58</v>
      </c>
      <c r="V93" s="38">
        <f t="shared" si="27"/>
        <v>-104</v>
      </c>
      <c r="W93" s="38">
        <v>46446</v>
      </c>
      <c r="X93" s="38">
        <v>23986</v>
      </c>
      <c r="Y93" s="39">
        <f t="shared" si="28"/>
        <v>3.4870955937748884</v>
      </c>
      <c r="Z93" s="39">
        <f t="shared" si="29"/>
        <v>1.5067697010138408</v>
      </c>
      <c r="AA93" s="39">
        <f t="shared" si="30"/>
        <v>43.209876543209873</v>
      </c>
      <c r="AB93" s="39">
        <f t="shared" si="31"/>
        <v>7.9643541339303008</v>
      </c>
      <c r="AC93" s="39">
        <f t="shared" si="32"/>
        <v>7.9428288524872466</v>
      </c>
      <c r="AD93" s="39">
        <f t="shared" si="33"/>
        <v>49.729729729729733</v>
      </c>
      <c r="AE93" s="39">
        <f t="shared" si="34"/>
        <v>40.810810810810807</v>
      </c>
      <c r="AF93" s="39">
        <f t="shared" si="35"/>
        <v>11.925005919452397</v>
      </c>
      <c r="AG93" s="39">
        <f t="shared" si="36"/>
        <v>11.429924446262135</v>
      </c>
      <c r="AH93" s="39">
        <f t="shared" si="37"/>
        <v>-3.4870955937748884</v>
      </c>
      <c r="AI93" s="39">
        <f t="shared" si="38"/>
        <v>2.7027027027027026</v>
      </c>
      <c r="AJ93" s="39">
        <f t="shared" si="39"/>
        <v>18.970189701897016</v>
      </c>
      <c r="AK93" s="39">
        <f t="shared" si="40"/>
        <v>8.1300813008130088</v>
      </c>
      <c r="AL93" s="39">
        <f t="shared" si="41"/>
        <v>10.810810810810811</v>
      </c>
      <c r="AM93" s="40">
        <f t="shared" si="42"/>
        <v>9.7940030565899647</v>
      </c>
      <c r="AN93" s="40">
        <f t="shared" si="43"/>
        <v>8.5455367328927831</v>
      </c>
      <c r="AO93" s="39">
        <f t="shared" si="44"/>
        <v>1.2484663236971822</v>
      </c>
      <c r="AP93" s="39">
        <f t="shared" si="45"/>
        <v>-2.238629270077706</v>
      </c>
    </row>
    <row r="94" spans="1:42" s="36" customFormat="1" x14ac:dyDescent="0.2">
      <c r="A94" s="37" t="s">
        <v>138</v>
      </c>
      <c r="B94" s="38">
        <v>67638</v>
      </c>
      <c r="C94" s="38">
        <v>35233</v>
      </c>
      <c r="D94" s="47">
        <v>280</v>
      </c>
      <c r="E94" s="38">
        <v>144</v>
      </c>
      <c r="F94" s="38">
        <v>544</v>
      </c>
      <c r="G94" s="38">
        <v>2</v>
      </c>
      <c r="H94" s="38">
        <f t="shared" si="24"/>
        <v>546</v>
      </c>
      <c r="I94" s="38">
        <v>395</v>
      </c>
      <c r="J94" s="38">
        <v>45</v>
      </c>
      <c r="K94" s="38">
        <v>300</v>
      </c>
      <c r="L94" s="38">
        <v>253</v>
      </c>
      <c r="M94" s="38">
        <f t="shared" si="25"/>
        <v>846</v>
      </c>
      <c r="N94" s="38">
        <v>651</v>
      </c>
      <c r="O94" s="38">
        <v>5</v>
      </c>
      <c r="P94" s="38">
        <v>4</v>
      </c>
      <c r="Q94" s="38">
        <v>2</v>
      </c>
      <c r="R94" s="38">
        <f t="shared" si="26"/>
        <v>-107</v>
      </c>
      <c r="S94" s="34">
        <v>752</v>
      </c>
      <c r="T94" s="42">
        <v>644</v>
      </c>
      <c r="U94" s="38">
        <v>108</v>
      </c>
      <c r="V94" s="38">
        <f t="shared" si="27"/>
        <v>1</v>
      </c>
      <c r="W94" s="38">
        <v>67698</v>
      </c>
      <c r="X94" s="38">
        <v>35296</v>
      </c>
      <c r="Y94" s="39">
        <f t="shared" si="28"/>
        <v>4.1396847925722229</v>
      </c>
      <c r="Z94" s="39">
        <f t="shared" si="29"/>
        <v>2.1289807504657148</v>
      </c>
      <c r="AA94" s="39">
        <f t="shared" si="30"/>
        <v>51.428571428571423</v>
      </c>
      <c r="AB94" s="39">
        <f t="shared" si="31"/>
        <v>8.0723853455158352</v>
      </c>
      <c r="AC94" s="39">
        <f t="shared" si="32"/>
        <v>8.0428161684260324</v>
      </c>
      <c r="AD94" s="39">
        <f t="shared" si="33"/>
        <v>54.945054945054949</v>
      </c>
      <c r="AE94" s="39">
        <f t="shared" si="34"/>
        <v>46.336996336996336</v>
      </c>
      <c r="AF94" s="39">
        <f t="shared" si="35"/>
        <v>12.507761908986073</v>
      </c>
      <c r="AG94" s="39">
        <f t="shared" si="36"/>
        <v>9.6247671427304162</v>
      </c>
      <c r="AH94" s="39">
        <f t="shared" si="37"/>
        <v>-1.5819509743043851</v>
      </c>
      <c r="AI94" s="39">
        <f t="shared" si="38"/>
        <v>3.6630036630036629</v>
      </c>
      <c r="AJ94" s="39">
        <f t="shared" si="39"/>
        <v>9.1911764705882355</v>
      </c>
      <c r="AK94" s="39">
        <f t="shared" si="40"/>
        <v>7.3529411764705879</v>
      </c>
      <c r="AL94" s="39">
        <f t="shared" si="41"/>
        <v>7.3260073260073257</v>
      </c>
      <c r="AM94" s="40">
        <f t="shared" si="42"/>
        <v>11.118010585765397</v>
      </c>
      <c r="AN94" s="40">
        <f t="shared" si="43"/>
        <v>9.5212750229161127</v>
      </c>
      <c r="AO94" s="39">
        <f t="shared" si="44"/>
        <v>1.5967355628492861</v>
      </c>
      <c r="AP94" s="39">
        <f t="shared" si="45"/>
        <v>1.4784588544900796E-2</v>
      </c>
    </row>
    <row r="95" spans="1:42" s="36" customFormat="1" x14ac:dyDescent="0.2">
      <c r="A95" s="37" t="s">
        <v>139</v>
      </c>
      <c r="B95" s="38">
        <v>27479</v>
      </c>
      <c r="C95" s="38">
        <v>14017</v>
      </c>
      <c r="D95" s="47">
        <v>98</v>
      </c>
      <c r="E95" s="38">
        <v>53</v>
      </c>
      <c r="F95" s="38">
        <v>221</v>
      </c>
      <c r="G95" s="38">
        <v>1</v>
      </c>
      <c r="H95" s="38">
        <f t="shared" si="24"/>
        <v>222</v>
      </c>
      <c r="I95" s="38">
        <v>175</v>
      </c>
      <c r="J95" s="38">
        <v>11</v>
      </c>
      <c r="K95" s="38">
        <v>88</v>
      </c>
      <c r="L95" s="38">
        <v>70</v>
      </c>
      <c r="M95" s="38">
        <f t="shared" si="25"/>
        <v>310</v>
      </c>
      <c r="N95" s="38">
        <v>308</v>
      </c>
      <c r="O95" s="38">
        <v>2</v>
      </c>
      <c r="P95" s="38">
        <v>1</v>
      </c>
      <c r="Q95" s="38">
        <v>1</v>
      </c>
      <c r="R95" s="38">
        <f t="shared" si="26"/>
        <v>-87</v>
      </c>
      <c r="S95" s="34">
        <v>217</v>
      </c>
      <c r="T95" s="42">
        <v>250</v>
      </c>
      <c r="U95" s="38">
        <v>-33</v>
      </c>
      <c r="V95" s="38">
        <f t="shared" si="27"/>
        <v>-120</v>
      </c>
      <c r="W95" s="38">
        <v>27427</v>
      </c>
      <c r="X95" s="38">
        <v>14002</v>
      </c>
      <c r="Y95" s="39">
        <f t="shared" si="28"/>
        <v>3.5663597656392154</v>
      </c>
      <c r="Z95" s="39">
        <f t="shared" si="29"/>
        <v>1.9287455875395758</v>
      </c>
      <c r="AA95" s="39">
        <f t="shared" si="30"/>
        <v>54.081632653061227</v>
      </c>
      <c r="AB95" s="39">
        <f t="shared" si="31"/>
        <v>8.0788966119582231</v>
      </c>
      <c r="AC95" s="39">
        <f t="shared" si="32"/>
        <v>8.0425051857782321</v>
      </c>
      <c r="AD95" s="39">
        <f t="shared" si="33"/>
        <v>39.63963963963964</v>
      </c>
      <c r="AE95" s="39">
        <f t="shared" si="34"/>
        <v>31.531531531531531</v>
      </c>
      <c r="AF95" s="39">
        <f t="shared" si="35"/>
        <v>11.28134211579752</v>
      </c>
      <c r="AG95" s="39">
        <f t="shared" si="36"/>
        <v>11.208559263437534</v>
      </c>
      <c r="AH95" s="39">
        <f t="shared" si="37"/>
        <v>-3.1660540776593038</v>
      </c>
      <c r="AI95" s="39">
        <f t="shared" si="38"/>
        <v>4.5045045045045047</v>
      </c>
      <c r="AJ95" s="39">
        <f t="shared" si="39"/>
        <v>9.0497737556561102</v>
      </c>
      <c r="AK95" s="39">
        <f t="shared" si="40"/>
        <v>4.5248868778280551</v>
      </c>
      <c r="AL95" s="39">
        <f t="shared" si="41"/>
        <v>9.0090090090090094</v>
      </c>
      <c r="AM95" s="40">
        <f t="shared" si="42"/>
        <v>7.8969394810582632</v>
      </c>
      <c r="AN95" s="40">
        <f t="shared" si="43"/>
        <v>9.0978565449979971</v>
      </c>
      <c r="AO95" s="39">
        <f t="shared" si="44"/>
        <v>-1.2009170639397357</v>
      </c>
      <c r="AP95" s="39">
        <f t="shared" si="45"/>
        <v>-4.3669711415990395</v>
      </c>
    </row>
    <row r="96" spans="1:42" s="36" customFormat="1" x14ac:dyDescent="0.2">
      <c r="A96" s="37" t="s">
        <v>140</v>
      </c>
      <c r="B96" s="38">
        <v>47829</v>
      </c>
      <c r="C96" s="38">
        <v>24694</v>
      </c>
      <c r="D96" s="47">
        <v>195</v>
      </c>
      <c r="E96" s="38">
        <v>138</v>
      </c>
      <c r="F96" s="38">
        <v>429</v>
      </c>
      <c r="G96" s="38">
        <v>3</v>
      </c>
      <c r="H96" s="38">
        <f t="shared" si="24"/>
        <v>432</v>
      </c>
      <c r="I96" s="38">
        <v>284</v>
      </c>
      <c r="J96" s="38">
        <v>28</v>
      </c>
      <c r="K96" s="38">
        <v>214</v>
      </c>
      <c r="L96" s="38">
        <v>172</v>
      </c>
      <c r="M96" s="38">
        <f t="shared" si="25"/>
        <v>646</v>
      </c>
      <c r="N96" s="38">
        <v>455</v>
      </c>
      <c r="O96" s="38">
        <v>1</v>
      </c>
      <c r="P96" s="38">
        <v>0</v>
      </c>
      <c r="Q96" s="38">
        <v>0</v>
      </c>
      <c r="R96" s="38">
        <f t="shared" si="26"/>
        <v>-26</v>
      </c>
      <c r="S96" s="34">
        <v>308</v>
      </c>
      <c r="T96" s="42">
        <v>340</v>
      </c>
      <c r="U96" s="38">
        <v>-32</v>
      </c>
      <c r="V96" s="38">
        <f t="shared" si="27"/>
        <v>-58</v>
      </c>
      <c r="W96" s="38">
        <v>47826</v>
      </c>
      <c r="X96" s="38">
        <v>24707</v>
      </c>
      <c r="Y96" s="39">
        <f t="shared" si="28"/>
        <v>4.0770243994229443</v>
      </c>
      <c r="Z96" s="39">
        <f t="shared" si="29"/>
        <v>2.8852788057454686</v>
      </c>
      <c r="AA96" s="39">
        <f t="shared" si="30"/>
        <v>70.769230769230774</v>
      </c>
      <c r="AB96" s="39">
        <f t="shared" si="31"/>
        <v>9.0321771310292913</v>
      </c>
      <c r="AC96" s="39">
        <f t="shared" si="32"/>
        <v>8.9694536787304777</v>
      </c>
      <c r="AD96" s="39">
        <f t="shared" si="33"/>
        <v>49.537037037037038</v>
      </c>
      <c r="AE96" s="39">
        <f t="shared" si="34"/>
        <v>39.814814814814817</v>
      </c>
      <c r="AF96" s="39">
        <f t="shared" si="35"/>
        <v>13.506450061678061</v>
      </c>
      <c r="AG96" s="39">
        <f t="shared" si="36"/>
        <v>9.5130569319868705</v>
      </c>
      <c r="AH96" s="39">
        <f t="shared" si="37"/>
        <v>-0.54360325325639258</v>
      </c>
      <c r="AI96" s="39">
        <f t="shared" si="38"/>
        <v>6.9444444444444438</v>
      </c>
      <c r="AJ96" s="39">
        <f t="shared" si="39"/>
        <v>2.3310023310023311</v>
      </c>
      <c r="AK96" s="39">
        <f t="shared" si="40"/>
        <v>0</v>
      </c>
      <c r="AL96" s="39">
        <f t="shared" si="41"/>
        <v>6.9444444444444438</v>
      </c>
      <c r="AM96" s="40">
        <f t="shared" si="42"/>
        <v>6.439607769344958</v>
      </c>
      <c r="AN96" s="40">
        <f t="shared" si="43"/>
        <v>7.1086579271989798</v>
      </c>
      <c r="AO96" s="39">
        <f t="shared" si="44"/>
        <v>-0.66905015785402167</v>
      </c>
      <c r="AP96" s="39">
        <f t="shared" si="45"/>
        <v>-1.2126534111104141</v>
      </c>
    </row>
    <row r="97" spans="1:42" s="36" customFormat="1" x14ac:dyDescent="0.2">
      <c r="A97" s="37" t="s">
        <v>141</v>
      </c>
      <c r="B97" s="38">
        <v>76265</v>
      </c>
      <c r="C97" s="38">
        <v>38439</v>
      </c>
      <c r="D97" s="47">
        <v>419</v>
      </c>
      <c r="E97" s="38">
        <v>103</v>
      </c>
      <c r="F97" s="38">
        <v>883</v>
      </c>
      <c r="G97" s="38">
        <v>5</v>
      </c>
      <c r="H97" s="38">
        <f t="shared" si="24"/>
        <v>888</v>
      </c>
      <c r="I97" s="38">
        <v>749</v>
      </c>
      <c r="J97" s="38">
        <v>76</v>
      </c>
      <c r="K97" s="38">
        <v>198</v>
      </c>
      <c r="L97" s="38">
        <v>84</v>
      </c>
      <c r="M97" s="38">
        <f t="shared" si="25"/>
        <v>1086</v>
      </c>
      <c r="N97" s="38">
        <v>616</v>
      </c>
      <c r="O97" s="38">
        <v>11</v>
      </c>
      <c r="P97" s="38">
        <v>7</v>
      </c>
      <c r="Q97" s="38">
        <v>5</v>
      </c>
      <c r="R97" s="38">
        <f t="shared" si="26"/>
        <v>267</v>
      </c>
      <c r="S97" s="34">
        <v>251</v>
      </c>
      <c r="T97" s="42">
        <v>344</v>
      </c>
      <c r="U97" s="38">
        <v>-93</v>
      </c>
      <c r="V97" s="38">
        <f t="shared" si="27"/>
        <v>174</v>
      </c>
      <c r="W97" s="38">
        <v>76340</v>
      </c>
      <c r="X97" s="38">
        <v>38476</v>
      </c>
      <c r="Y97" s="39">
        <f t="shared" si="28"/>
        <v>5.4940011800957187</v>
      </c>
      <c r="Z97" s="39">
        <f t="shared" si="29"/>
        <v>1.3505539893791385</v>
      </c>
      <c r="AA97" s="39">
        <f t="shared" si="30"/>
        <v>24.582338902147971</v>
      </c>
      <c r="AB97" s="39">
        <f t="shared" si="31"/>
        <v>11.643611092899757</v>
      </c>
      <c r="AC97" s="39">
        <f t="shared" si="32"/>
        <v>11.578050219628926</v>
      </c>
      <c r="AD97" s="39">
        <f t="shared" si="33"/>
        <v>22.297297297297298</v>
      </c>
      <c r="AE97" s="39">
        <f t="shared" si="34"/>
        <v>9.4594594594594597</v>
      </c>
      <c r="AF97" s="39">
        <f t="shared" si="35"/>
        <v>14.239821674424704</v>
      </c>
      <c r="AG97" s="39">
        <f t="shared" si="36"/>
        <v>8.077099586966499</v>
      </c>
      <c r="AH97" s="39">
        <f t="shared" si="37"/>
        <v>3.5009506326624269</v>
      </c>
      <c r="AI97" s="39">
        <f t="shared" si="38"/>
        <v>5.6306306306306304</v>
      </c>
      <c r="AJ97" s="39">
        <f t="shared" si="39"/>
        <v>12.457531143827861</v>
      </c>
      <c r="AK97" s="39">
        <f t="shared" si="40"/>
        <v>7.9275198187995466</v>
      </c>
      <c r="AL97" s="39">
        <f t="shared" si="41"/>
        <v>11.261261261261261</v>
      </c>
      <c r="AM97" s="40">
        <f t="shared" si="42"/>
        <v>3.2911558381957646</v>
      </c>
      <c r="AN97" s="40">
        <f t="shared" si="43"/>
        <v>4.510588081033239</v>
      </c>
      <c r="AO97" s="39">
        <f t="shared" si="44"/>
        <v>-1.2194322428374746</v>
      </c>
      <c r="AP97" s="39">
        <f t="shared" si="45"/>
        <v>2.2815183898249525</v>
      </c>
    </row>
    <row r="98" spans="1:42" s="36" customFormat="1" x14ac:dyDescent="0.2">
      <c r="A98" s="37" t="s">
        <v>142</v>
      </c>
      <c r="B98" s="38">
        <v>64700</v>
      </c>
      <c r="C98" s="38">
        <v>32967</v>
      </c>
      <c r="D98" s="47">
        <v>304</v>
      </c>
      <c r="E98" s="38">
        <v>109</v>
      </c>
      <c r="F98" s="38">
        <v>617</v>
      </c>
      <c r="G98" s="38">
        <v>0</v>
      </c>
      <c r="H98" s="38">
        <f t="shared" si="24"/>
        <v>617</v>
      </c>
      <c r="I98" s="38">
        <v>528</v>
      </c>
      <c r="J98" s="38">
        <v>39</v>
      </c>
      <c r="K98" s="38">
        <v>248</v>
      </c>
      <c r="L98" s="38">
        <v>188</v>
      </c>
      <c r="M98" s="38">
        <f t="shared" si="25"/>
        <v>865</v>
      </c>
      <c r="N98" s="38">
        <v>511</v>
      </c>
      <c r="O98" s="38">
        <v>1</v>
      </c>
      <c r="P98" s="38">
        <v>0</v>
      </c>
      <c r="Q98" s="38">
        <v>0</v>
      </c>
      <c r="R98" s="38">
        <f t="shared" si="26"/>
        <v>106</v>
      </c>
      <c r="S98" s="34">
        <v>362</v>
      </c>
      <c r="T98" s="42">
        <v>464</v>
      </c>
      <c r="U98" s="38">
        <v>-102</v>
      </c>
      <c r="V98" s="38">
        <f t="shared" si="27"/>
        <v>4</v>
      </c>
      <c r="W98" s="38">
        <v>64718</v>
      </c>
      <c r="X98" s="38">
        <v>32962</v>
      </c>
      <c r="Y98" s="39">
        <f t="shared" si="28"/>
        <v>4.6986089644513136</v>
      </c>
      <c r="Z98" s="39">
        <f t="shared" si="29"/>
        <v>1.6846986089644513</v>
      </c>
      <c r="AA98" s="39">
        <f t="shared" si="30"/>
        <v>35.855263157894733</v>
      </c>
      <c r="AB98" s="39">
        <f t="shared" si="31"/>
        <v>9.5363214837712533</v>
      </c>
      <c r="AC98" s="39">
        <f t="shared" si="32"/>
        <v>9.5363214837712533</v>
      </c>
      <c r="AD98" s="39">
        <f t="shared" si="33"/>
        <v>40.194489465153971</v>
      </c>
      <c r="AE98" s="39">
        <f t="shared" si="34"/>
        <v>30.47001620745543</v>
      </c>
      <c r="AF98" s="39">
        <f t="shared" si="35"/>
        <v>13.369397217928903</v>
      </c>
      <c r="AG98" s="39">
        <f t="shared" si="36"/>
        <v>7.8979907264296756</v>
      </c>
      <c r="AH98" s="39">
        <f t="shared" si="37"/>
        <v>1.6383307573415764</v>
      </c>
      <c r="AI98" s="39">
        <f t="shared" si="38"/>
        <v>0</v>
      </c>
      <c r="AJ98" s="39">
        <f t="shared" si="39"/>
        <v>1.6207455429497568</v>
      </c>
      <c r="AK98" s="39">
        <f t="shared" si="40"/>
        <v>0</v>
      </c>
      <c r="AL98" s="39">
        <f t="shared" si="41"/>
        <v>0</v>
      </c>
      <c r="AM98" s="40">
        <f t="shared" si="42"/>
        <v>5.5950540958268933</v>
      </c>
      <c r="AN98" s="40">
        <f t="shared" si="43"/>
        <v>7.1715610510046375</v>
      </c>
      <c r="AO98" s="39">
        <f t="shared" si="44"/>
        <v>-1.5765069551777433</v>
      </c>
      <c r="AP98" s="39">
        <f t="shared" si="45"/>
        <v>6.1823802163833076E-2</v>
      </c>
    </row>
    <row r="99" spans="1:42" s="36" customFormat="1" x14ac:dyDescent="0.2">
      <c r="A99" s="37" t="s">
        <v>143</v>
      </c>
      <c r="B99" s="38">
        <v>64262</v>
      </c>
      <c r="C99" s="38">
        <v>32434</v>
      </c>
      <c r="D99" s="47">
        <v>380</v>
      </c>
      <c r="E99" s="38">
        <v>71</v>
      </c>
      <c r="F99" s="38">
        <v>1022</v>
      </c>
      <c r="G99" s="38">
        <v>8</v>
      </c>
      <c r="H99" s="38">
        <f t="shared" si="24"/>
        <v>1030</v>
      </c>
      <c r="I99" s="38">
        <v>817</v>
      </c>
      <c r="J99" s="38">
        <v>91</v>
      </c>
      <c r="K99" s="38">
        <v>227</v>
      </c>
      <c r="L99" s="38">
        <v>144</v>
      </c>
      <c r="M99" s="38">
        <f t="shared" si="25"/>
        <v>1257</v>
      </c>
      <c r="N99" s="38">
        <v>507</v>
      </c>
      <c r="O99" s="38">
        <v>16</v>
      </c>
      <c r="P99" s="38">
        <v>8</v>
      </c>
      <c r="Q99" s="38">
        <v>7</v>
      </c>
      <c r="R99" s="38">
        <f t="shared" si="26"/>
        <v>515</v>
      </c>
      <c r="S99" s="34">
        <v>451</v>
      </c>
      <c r="T99" s="42">
        <v>437</v>
      </c>
      <c r="U99" s="38">
        <v>14</v>
      </c>
      <c r="V99" s="38">
        <f t="shared" si="27"/>
        <v>529</v>
      </c>
      <c r="W99" s="38">
        <v>64536</v>
      </c>
      <c r="X99" s="38">
        <v>32556</v>
      </c>
      <c r="Y99" s="39">
        <f t="shared" si="28"/>
        <v>5.9132924589959854</v>
      </c>
      <c r="Z99" s="39">
        <f t="shared" si="29"/>
        <v>1.1048520120755658</v>
      </c>
      <c r="AA99" s="39">
        <f t="shared" si="30"/>
        <v>18.684210526315788</v>
      </c>
      <c r="AB99" s="39">
        <f t="shared" si="31"/>
        <v>16.028134823068065</v>
      </c>
      <c r="AC99" s="39">
        <f t="shared" si="32"/>
        <v>15.903644455510255</v>
      </c>
      <c r="AD99" s="39">
        <f t="shared" si="33"/>
        <v>22.038834951456309</v>
      </c>
      <c r="AE99" s="39">
        <f t="shared" si="34"/>
        <v>13.980582524271846</v>
      </c>
      <c r="AF99" s="39">
        <f t="shared" si="35"/>
        <v>19.560549002520933</v>
      </c>
      <c r="AG99" s="39">
        <f t="shared" si="36"/>
        <v>7.8895770439762218</v>
      </c>
      <c r="AH99" s="39">
        <f t="shared" si="37"/>
        <v>8.0140674115340325</v>
      </c>
      <c r="AI99" s="39">
        <f t="shared" si="38"/>
        <v>7.766990291262136</v>
      </c>
      <c r="AJ99" s="39">
        <f t="shared" si="39"/>
        <v>15.655577299412915</v>
      </c>
      <c r="AK99" s="39">
        <f t="shared" si="40"/>
        <v>7.8277886497064575</v>
      </c>
      <c r="AL99" s="39">
        <f t="shared" si="41"/>
        <v>14.563106796116505</v>
      </c>
      <c r="AM99" s="40">
        <f t="shared" si="42"/>
        <v>7.018144471071551</v>
      </c>
      <c r="AN99" s="40">
        <f t="shared" si="43"/>
        <v>6.8002863278453827</v>
      </c>
      <c r="AO99" s="39">
        <f t="shared" si="44"/>
        <v>0.21785814322616787</v>
      </c>
      <c r="AP99" s="39">
        <f t="shared" si="45"/>
        <v>8.2319255547602008</v>
      </c>
    </row>
    <row r="100" spans="1:42" s="36" customFormat="1" x14ac:dyDescent="0.2">
      <c r="A100" s="37" t="s">
        <v>144</v>
      </c>
      <c r="B100" s="38">
        <v>32069</v>
      </c>
      <c r="C100" s="38">
        <v>16196</v>
      </c>
      <c r="D100" s="47">
        <v>173</v>
      </c>
      <c r="E100" s="38">
        <v>26</v>
      </c>
      <c r="F100" s="38">
        <v>399</v>
      </c>
      <c r="G100" s="38">
        <v>2</v>
      </c>
      <c r="H100" s="38">
        <f t="shared" si="24"/>
        <v>401</v>
      </c>
      <c r="I100" s="38">
        <v>301</v>
      </c>
      <c r="J100" s="38">
        <v>46</v>
      </c>
      <c r="K100" s="38">
        <v>151</v>
      </c>
      <c r="L100" s="38">
        <v>89</v>
      </c>
      <c r="M100" s="38">
        <f t="shared" si="25"/>
        <v>552</v>
      </c>
      <c r="N100" s="38">
        <v>289</v>
      </c>
      <c r="O100" s="38">
        <v>5</v>
      </c>
      <c r="P100" s="38">
        <v>3</v>
      </c>
      <c r="Q100" s="38">
        <v>2</v>
      </c>
      <c r="R100" s="38">
        <f t="shared" si="26"/>
        <v>110</v>
      </c>
      <c r="S100" s="34">
        <v>257</v>
      </c>
      <c r="T100" s="42">
        <v>249</v>
      </c>
      <c r="U100" s="38">
        <v>8</v>
      </c>
      <c r="V100" s="38">
        <f t="shared" si="27"/>
        <v>118</v>
      </c>
      <c r="W100" s="38">
        <v>32126</v>
      </c>
      <c r="X100" s="38">
        <v>16208</v>
      </c>
      <c r="Y100" s="39">
        <f t="shared" si="28"/>
        <v>5.394617855249618</v>
      </c>
      <c r="Z100" s="39">
        <f t="shared" si="29"/>
        <v>0.81075181639589633</v>
      </c>
      <c r="AA100" s="39">
        <f t="shared" si="30"/>
        <v>15.028901734104046</v>
      </c>
      <c r="AB100" s="39">
        <f t="shared" si="31"/>
        <v>12.504287629798247</v>
      </c>
      <c r="AC100" s="39">
        <f t="shared" si="32"/>
        <v>12.441922105460101</v>
      </c>
      <c r="AD100" s="39">
        <f t="shared" si="33"/>
        <v>37.655860349127181</v>
      </c>
      <c r="AE100" s="39">
        <f t="shared" si="34"/>
        <v>22.194513715710723</v>
      </c>
      <c r="AF100" s="39">
        <f t="shared" si="35"/>
        <v>17.212884717328262</v>
      </c>
      <c r="AG100" s="39">
        <f t="shared" si="36"/>
        <v>9.011818266862079</v>
      </c>
      <c r="AH100" s="39">
        <f t="shared" si="37"/>
        <v>3.4301038385980229</v>
      </c>
      <c r="AI100" s="39">
        <f t="shared" si="38"/>
        <v>4.9875311720698257</v>
      </c>
      <c r="AJ100" s="39">
        <f t="shared" si="39"/>
        <v>12.531328320802004</v>
      </c>
      <c r="AK100" s="39">
        <f t="shared" si="40"/>
        <v>7.518796992481203</v>
      </c>
      <c r="AL100" s="39">
        <f t="shared" si="41"/>
        <v>9.9750623441396513</v>
      </c>
      <c r="AM100" s="40">
        <f t="shared" si="42"/>
        <v>8.0139698774517445</v>
      </c>
      <c r="AN100" s="40">
        <f t="shared" si="43"/>
        <v>7.7645077800991613</v>
      </c>
      <c r="AO100" s="39">
        <f t="shared" si="44"/>
        <v>0.24946209735258351</v>
      </c>
      <c r="AP100" s="39">
        <f t="shared" si="45"/>
        <v>3.6795659359506065</v>
      </c>
    </row>
    <row r="101" spans="1:42" s="36" customFormat="1" x14ac:dyDescent="0.2">
      <c r="A101" s="37" t="s">
        <v>145</v>
      </c>
      <c r="B101" s="38">
        <v>12516</v>
      </c>
      <c r="C101" s="38">
        <v>6438</v>
      </c>
      <c r="D101" s="47">
        <v>60</v>
      </c>
      <c r="E101" s="38">
        <v>18</v>
      </c>
      <c r="F101" s="38">
        <v>115</v>
      </c>
      <c r="G101" s="38">
        <v>2</v>
      </c>
      <c r="H101" s="38">
        <f t="shared" si="24"/>
        <v>117</v>
      </c>
      <c r="I101" s="38">
        <v>83</v>
      </c>
      <c r="J101" s="38">
        <v>13</v>
      </c>
      <c r="K101" s="38">
        <v>33</v>
      </c>
      <c r="L101" s="38">
        <v>25</v>
      </c>
      <c r="M101" s="38">
        <f t="shared" si="25"/>
        <v>150</v>
      </c>
      <c r="N101" s="38">
        <v>150</v>
      </c>
      <c r="O101" s="38">
        <v>1</v>
      </c>
      <c r="P101" s="38">
        <v>1</v>
      </c>
      <c r="Q101" s="38">
        <v>1</v>
      </c>
      <c r="R101" s="38">
        <f t="shared" si="26"/>
        <v>-35</v>
      </c>
      <c r="S101" s="34">
        <v>81</v>
      </c>
      <c r="T101" s="42">
        <v>146</v>
      </c>
      <c r="U101" s="38">
        <v>-65</v>
      </c>
      <c r="V101" s="38">
        <f t="shared" si="27"/>
        <v>-100</v>
      </c>
      <c r="W101" s="38">
        <v>12477</v>
      </c>
      <c r="X101" s="38">
        <v>6422</v>
      </c>
      <c r="Y101" s="39">
        <f t="shared" si="28"/>
        <v>4.7938638542665393</v>
      </c>
      <c r="Z101" s="39">
        <f t="shared" si="29"/>
        <v>1.4381591562799616</v>
      </c>
      <c r="AA101" s="39">
        <f t="shared" si="30"/>
        <v>30</v>
      </c>
      <c r="AB101" s="39">
        <f t="shared" si="31"/>
        <v>9.3480345158197515</v>
      </c>
      <c r="AC101" s="39">
        <f t="shared" si="32"/>
        <v>9.1882390540108663</v>
      </c>
      <c r="AD101" s="39">
        <f t="shared" si="33"/>
        <v>28.205128205128204</v>
      </c>
      <c r="AE101" s="39">
        <f t="shared" si="34"/>
        <v>21.367521367521366</v>
      </c>
      <c r="AF101" s="39">
        <f t="shared" si="35"/>
        <v>11.984659635666347</v>
      </c>
      <c r="AG101" s="39">
        <f t="shared" si="36"/>
        <v>11.984659635666347</v>
      </c>
      <c r="AH101" s="39">
        <f t="shared" si="37"/>
        <v>-2.796420581655481</v>
      </c>
      <c r="AI101" s="39">
        <f t="shared" si="38"/>
        <v>17.094017094017097</v>
      </c>
      <c r="AJ101" s="39">
        <f t="shared" si="39"/>
        <v>8.695652173913043</v>
      </c>
      <c r="AK101" s="39">
        <f t="shared" si="40"/>
        <v>8.695652173913043</v>
      </c>
      <c r="AL101" s="39">
        <f t="shared" si="41"/>
        <v>25.641025641025639</v>
      </c>
      <c r="AM101" s="40">
        <f t="shared" si="42"/>
        <v>6.4717162032598274</v>
      </c>
      <c r="AN101" s="40">
        <f t="shared" si="43"/>
        <v>11.665068712048576</v>
      </c>
      <c r="AO101" s="39">
        <f t="shared" si="44"/>
        <v>-5.1933525087887507</v>
      </c>
      <c r="AP101" s="39">
        <f t="shared" si="45"/>
        <v>-7.9897730904442303</v>
      </c>
    </row>
    <row r="102" spans="1:42" s="36" customFormat="1" x14ac:dyDescent="0.2">
      <c r="A102" s="37" t="s">
        <v>146</v>
      </c>
      <c r="B102" s="38">
        <v>104459</v>
      </c>
      <c r="C102" s="38">
        <v>53690</v>
      </c>
      <c r="D102" s="47">
        <v>517</v>
      </c>
      <c r="E102" s="38">
        <v>216</v>
      </c>
      <c r="F102" s="38">
        <v>1062</v>
      </c>
      <c r="G102" s="38">
        <v>8</v>
      </c>
      <c r="H102" s="38">
        <f t="shared" si="24"/>
        <v>1070</v>
      </c>
      <c r="I102" s="38">
        <v>782</v>
      </c>
      <c r="J102" s="38">
        <v>79</v>
      </c>
      <c r="K102" s="38">
        <v>509</v>
      </c>
      <c r="L102" s="38">
        <v>368</v>
      </c>
      <c r="M102" s="38">
        <f t="shared" si="25"/>
        <v>1579</v>
      </c>
      <c r="N102" s="38">
        <v>872</v>
      </c>
      <c r="O102" s="38">
        <v>9</v>
      </c>
      <c r="P102" s="38">
        <v>4</v>
      </c>
      <c r="Q102" s="38">
        <v>4</v>
      </c>
      <c r="R102" s="38">
        <f t="shared" si="26"/>
        <v>190</v>
      </c>
      <c r="S102" s="34">
        <v>587</v>
      </c>
      <c r="T102" s="42">
        <v>947</v>
      </c>
      <c r="U102" s="38">
        <v>-360</v>
      </c>
      <c r="V102" s="38">
        <f t="shared" si="27"/>
        <v>-170</v>
      </c>
      <c r="W102" s="38">
        <v>104356</v>
      </c>
      <c r="X102" s="38">
        <v>53627</v>
      </c>
      <c r="Y102" s="39">
        <f t="shared" si="28"/>
        <v>4.9493102556984079</v>
      </c>
      <c r="Z102" s="39">
        <f t="shared" si="29"/>
        <v>2.0677969346825069</v>
      </c>
      <c r="AA102" s="39">
        <f t="shared" si="30"/>
        <v>41.779497098646033</v>
      </c>
      <c r="AB102" s="39">
        <f t="shared" si="31"/>
        <v>10.243253333843901</v>
      </c>
      <c r="AC102" s="39">
        <f t="shared" si="32"/>
        <v>10.166668262188994</v>
      </c>
      <c r="AD102" s="39">
        <f t="shared" si="33"/>
        <v>47.570093457943926</v>
      </c>
      <c r="AE102" s="39">
        <f t="shared" si="34"/>
        <v>34.392523364485982</v>
      </c>
      <c r="AF102" s="39">
        <f t="shared" si="35"/>
        <v>15.115978517887401</v>
      </c>
      <c r="AG102" s="39">
        <f t="shared" si="36"/>
        <v>8.3477728103849369</v>
      </c>
      <c r="AH102" s="39">
        <f t="shared" si="37"/>
        <v>1.8188954518040572</v>
      </c>
      <c r="AI102" s="39">
        <f t="shared" si="38"/>
        <v>7.4766355140186915</v>
      </c>
      <c r="AJ102" s="39">
        <f t="shared" si="39"/>
        <v>8.4745762711864412</v>
      </c>
      <c r="AK102" s="39">
        <f t="shared" si="40"/>
        <v>3.766478342749529</v>
      </c>
      <c r="AL102" s="39">
        <f t="shared" si="41"/>
        <v>11.214953271028037</v>
      </c>
      <c r="AM102" s="40">
        <f t="shared" si="42"/>
        <v>5.61942963267885</v>
      </c>
      <c r="AN102" s="40">
        <f t="shared" si="43"/>
        <v>9.0657578571496948</v>
      </c>
      <c r="AO102" s="39">
        <f t="shared" si="44"/>
        <v>-3.4463282244708449</v>
      </c>
      <c r="AP102" s="39">
        <f t="shared" si="45"/>
        <v>-1.6274327726667881</v>
      </c>
    </row>
    <row r="103" spans="1:42" s="36" customFormat="1" x14ac:dyDescent="0.2">
      <c r="A103" s="37" t="s">
        <v>147</v>
      </c>
      <c r="B103" s="38">
        <v>162877</v>
      </c>
      <c r="C103" s="38">
        <v>83536</v>
      </c>
      <c r="D103" s="47">
        <v>838</v>
      </c>
      <c r="E103" s="38">
        <v>250</v>
      </c>
      <c r="F103" s="38">
        <v>1803</v>
      </c>
      <c r="G103" s="38">
        <v>11</v>
      </c>
      <c r="H103" s="38">
        <f t="shared" si="24"/>
        <v>1814</v>
      </c>
      <c r="I103" s="38">
        <v>1430</v>
      </c>
      <c r="J103" s="38">
        <v>155</v>
      </c>
      <c r="K103" s="38">
        <v>445</v>
      </c>
      <c r="L103" s="38">
        <v>229</v>
      </c>
      <c r="M103" s="38">
        <f t="shared" si="25"/>
        <v>2259</v>
      </c>
      <c r="N103" s="38">
        <v>1358</v>
      </c>
      <c r="O103" s="38">
        <v>20</v>
      </c>
      <c r="P103" s="38">
        <v>12</v>
      </c>
      <c r="Q103" s="38">
        <v>7</v>
      </c>
      <c r="R103" s="38">
        <f t="shared" si="26"/>
        <v>445</v>
      </c>
      <c r="S103" s="34">
        <v>919</v>
      </c>
      <c r="T103" s="42">
        <v>920</v>
      </c>
      <c r="U103" s="38">
        <v>-1</v>
      </c>
      <c r="V103" s="38">
        <f t="shared" si="27"/>
        <v>444</v>
      </c>
      <c r="W103" s="38">
        <v>163102</v>
      </c>
      <c r="X103" s="38">
        <v>83658</v>
      </c>
      <c r="Y103" s="39">
        <f t="shared" si="28"/>
        <v>5.1449867077610714</v>
      </c>
      <c r="Z103" s="39">
        <f t="shared" si="29"/>
        <v>1.534900569141131</v>
      </c>
      <c r="AA103" s="39">
        <f t="shared" si="30"/>
        <v>29.832935560859188</v>
      </c>
      <c r="AB103" s="39">
        <f t="shared" si="31"/>
        <v>11.137238529688048</v>
      </c>
      <c r="AC103" s="39">
        <f t="shared" si="32"/>
        <v>11.069702904645837</v>
      </c>
      <c r="AD103" s="39">
        <f t="shared" si="33"/>
        <v>24.531422271223814</v>
      </c>
      <c r="AE103" s="39">
        <f t="shared" si="34"/>
        <v>12.624035281146636</v>
      </c>
      <c r="AF103" s="39">
        <f t="shared" si="35"/>
        <v>13.869361542759259</v>
      </c>
      <c r="AG103" s="39">
        <f t="shared" si="36"/>
        <v>8.3375798915746238</v>
      </c>
      <c r="AH103" s="39">
        <f t="shared" si="37"/>
        <v>2.7321230130712135</v>
      </c>
      <c r="AI103" s="39">
        <f t="shared" si="38"/>
        <v>6.0639470782800444</v>
      </c>
      <c r="AJ103" s="39">
        <f t="shared" si="39"/>
        <v>11.092623405435386</v>
      </c>
      <c r="AK103" s="39">
        <f t="shared" si="40"/>
        <v>6.6555740432612316</v>
      </c>
      <c r="AL103" s="39">
        <f t="shared" si="41"/>
        <v>9.9228224917309813</v>
      </c>
      <c r="AM103" s="40">
        <f t="shared" si="42"/>
        <v>5.6422944921627973</v>
      </c>
      <c r="AN103" s="40">
        <f t="shared" si="43"/>
        <v>5.6484340944393621</v>
      </c>
      <c r="AO103" s="39">
        <f t="shared" si="44"/>
        <v>-6.1396022765645248E-3</v>
      </c>
      <c r="AP103" s="39">
        <f t="shared" si="45"/>
        <v>2.7259834107946488</v>
      </c>
    </row>
    <row r="104" spans="1:42" s="36" customFormat="1" x14ac:dyDescent="0.2">
      <c r="A104" s="37" t="s">
        <v>148</v>
      </c>
      <c r="B104" s="38">
        <v>54849</v>
      </c>
      <c r="C104" s="38">
        <v>27479</v>
      </c>
      <c r="D104" s="47">
        <v>245</v>
      </c>
      <c r="E104" s="38">
        <v>39</v>
      </c>
      <c r="F104" s="38">
        <v>812</v>
      </c>
      <c r="G104" s="38">
        <v>2</v>
      </c>
      <c r="H104" s="38">
        <f t="shared" si="24"/>
        <v>814</v>
      </c>
      <c r="I104" s="38">
        <v>601</v>
      </c>
      <c r="J104" s="38">
        <v>89</v>
      </c>
      <c r="K104" s="38">
        <v>116</v>
      </c>
      <c r="L104" s="38">
        <v>48</v>
      </c>
      <c r="M104" s="38">
        <f t="shared" si="25"/>
        <v>930</v>
      </c>
      <c r="N104" s="38">
        <v>454</v>
      </c>
      <c r="O104" s="38">
        <v>11</v>
      </c>
      <c r="P104" s="38">
        <v>9</v>
      </c>
      <c r="Q104" s="38">
        <v>6</v>
      </c>
      <c r="R104" s="38">
        <f t="shared" si="26"/>
        <v>358</v>
      </c>
      <c r="S104" s="34">
        <v>265</v>
      </c>
      <c r="T104" s="42">
        <v>315</v>
      </c>
      <c r="U104" s="38">
        <v>-50</v>
      </c>
      <c r="V104" s="38">
        <f t="shared" si="27"/>
        <v>308</v>
      </c>
      <c r="W104" s="38">
        <v>54984</v>
      </c>
      <c r="X104" s="38">
        <v>27567</v>
      </c>
      <c r="Y104" s="39">
        <f t="shared" si="28"/>
        <v>4.4668088752757571</v>
      </c>
      <c r="Z104" s="39">
        <f t="shared" si="29"/>
        <v>0.71104304545205932</v>
      </c>
      <c r="AA104" s="39">
        <f t="shared" si="30"/>
        <v>15.918367346938775</v>
      </c>
      <c r="AB104" s="39">
        <f t="shared" si="31"/>
        <v>14.840744589691699</v>
      </c>
      <c r="AC104" s="39">
        <f t="shared" si="32"/>
        <v>14.80428084377108</v>
      </c>
      <c r="AD104" s="39">
        <f t="shared" si="33"/>
        <v>14.250614250614252</v>
      </c>
      <c r="AE104" s="39">
        <f t="shared" si="34"/>
        <v>5.8968058968058967</v>
      </c>
      <c r="AF104" s="39">
        <f t="shared" si="35"/>
        <v>16.955641853087567</v>
      </c>
      <c r="AG104" s="39">
        <f t="shared" si="36"/>
        <v>8.2772703239803818</v>
      </c>
      <c r="AH104" s="39">
        <f t="shared" si="37"/>
        <v>6.5270105197906982</v>
      </c>
      <c r="AI104" s="39">
        <f t="shared" si="38"/>
        <v>2.4570024570024569</v>
      </c>
      <c r="AJ104" s="39">
        <f t="shared" si="39"/>
        <v>13.546798029556651</v>
      </c>
      <c r="AK104" s="39">
        <f t="shared" si="40"/>
        <v>11.083743842364532</v>
      </c>
      <c r="AL104" s="39">
        <f t="shared" si="41"/>
        <v>9.8280098280098276</v>
      </c>
      <c r="AM104" s="40">
        <f t="shared" si="42"/>
        <v>4.8314463344819405</v>
      </c>
      <c r="AN104" s="40">
        <f t="shared" si="43"/>
        <v>5.7430399824974021</v>
      </c>
      <c r="AO104" s="39">
        <f t="shared" si="44"/>
        <v>-0.91159364801546061</v>
      </c>
      <c r="AP104" s="39">
        <f t="shared" si="45"/>
        <v>5.6154168717752375</v>
      </c>
    </row>
    <row r="105" spans="1:42" s="36" customFormat="1" x14ac:dyDescent="0.2">
      <c r="A105" s="37" t="s">
        <v>149</v>
      </c>
      <c r="B105" s="38">
        <v>39395</v>
      </c>
      <c r="C105" s="38">
        <v>20099</v>
      </c>
      <c r="D105" s="47">
        <v>232</v>
      </c>
      <c r="E105" s="38">
        <v>52</v>
      </c>
      <c r="F105" s="38">
        <v>381</v>
      </c>
      <c r="G105" s="38">
        <v>0</v>
      </c>
      <c r="H105" s="38">
        <f t="shared" si="24"/>
        <v>381</v>
      </c>
      <c r="I105" s="38">
        <v>340</v>
      </c>
      <c r="J105" s="38">
        <v>16</v>
      </c>
      <c r="K105" s="38">
        <v>148</v>
      </c>
      <c r="L105" s="38">
        <v>101</v>
      </c>
      <c r="M105" s="38">
        <f t="shared" si="25"/>
        <v>529</v>
      </c>
      <c r="N105" s="38">
        <v>397</v>
      </c>
      <c r="O105" s="38">
        <v>2</v>
      </c>
      <c r="P105" s="38">
        <v>1</v>
      </c>
      <c r="Q105" s="38">
        <v>1</v>
      </c>
      <c r="R105" s="38">
        <f t="shared" si="26"/>
        <v>-16</v>
      </c>
      <c r="S105" s="34">
        <v>160</v>
      </c>
      <c r="T105" s="42">
        <v>267</v>
      </c>
      <c r="U105" s="38">
        <v>-107</v>
      </c>
      <c r="V105" s="38">
        <f t="shared" si="27"/>
        <v>-123</v>
      </c>
      <c r="W105" s="38">
        <v>39347</v>
      </c>
      <c r="X105" s="38">
        <v>20088</v>
      </c>
      <c r="Y105" s="39">
        <f t="shared" si="28"/>
        <v>5.8890722172864578</v>
      </c>
      <c r="Z105" s="39">
        <f t="shared" si="29"/>
        <v>1.3199644624952405</v>
      </c>
      <c r="AA105" s="39">
        <f t="shared" si="30"/>
        <v>22.413793103448278</v>
      </c>
      <c r="AB105" s="39">
        <f t="shared" si="31"/>
        <v>9.6712780809747425</v>
      </c>
      <c r="AC105" s="39">
        <f t="shared" si="32"/>
        <v>9.6712780809747425</v>
      </c>
      <c r="AD105" s="39">
        <f t="shared" si="33"/>
        <v>38.84514435695538</v>
      </c>
      <c r="AE105" s="39">
        <f t="shared" si="34"/>
        <v>26.509186351706038</v>
      </c>
      <c r="AF105" s="39">
        <f t="shared" si="35"/>
        <v>13.428100012691965</v>
      </c>
      <c r="AG105" s="39">
        <f t="shared" si="36"/>
        <v>10.07742099251174</v>
      </c>
      <c r="AH105" s="39">
        <f t="shared" si="37"/>
        <v>-0.40614291153699711</v>
      </c>
      <c r="AI105" s="39">
        <f t="shared" si="38"/>
        <v>0</v>
      </c>
      <c r="AJ105" s="39">
        <f t="shared" si="39"/>
        <v>5.2493438320209975</v>
      </c>
      <c r="AK105" s="39">
        <f t="shared" si="40"/>
        <v>2.6246719160104988</v>
      </c>
      <c r="AL105" s="39">
        <f t="shared" si="41"/>
        <v>2.6246719160104988</v>
      </c>
      <c r="AM105" s="40">
        <f t="shared" si="42"/>
        <v>4.0614291153699709</v>
      </c>
      <c r="AN105" s="40">
        <f t="shared" si="43"/>
        <v>6.777509836273639</v>
      </c>
      <c r="AO105" s="39">
        <f t="shared" si="44"/>
        <v>-2.7160807209036681</v>
      </c>
      <c r="AP105" s="39">
        <f t="shared" si="45"/>
        <v>-3.1222236324406647</v>
      </c>
    </row>
    <row r="106" spans="1:42" s="36" customFormat="1" x14ac:dyDescent="0.2">
      <c r="A106" s="37" t="s">
        <v>150</v>
      </c>
      <c r="B106" s="38">
        <v>51179</v>
      </c>
      <c r="C106" s="38">
        <v>25761</v>
      </c>
      <c r="D106" s="47">
        <v>261</v>
      </c>
      <c r="E106" s="38">
        <v>31</v>
      </c>
      <c r="F106" s="38">
        <v>710</v>
      </c>
      <c r="G106" s="38">
        <v>2</v>
      </c>
      <c r="H106" s="38">
        <f t="shared" ref="H106:H170" si="46">SUM(F106:G106)</f>
        <v>712</v>
      </c>
      <c r="I106" s="38">
        <v>592</v>
      </c>
      <c r="J106" s="38">
        <v>54</v>
      </c>
      <c r="K106" s="38">
        <v>130</v>
      </c>
      <c r="L106" s="38">
        <v>52</v>
      </c>
      <c r="M106" s="38">
        <f t="shared" si="25"/>
        <v>842</v>
      </c>
      <c r="N106" s="38">
        <v>411</v>
      </c>
      <c r="O106" s="38">
        <v>4</v>
      </c>
      <c r="P106" s="38">
        <v>2</v>
      </c>
      <c r="Q106" s="38">
        <v>2</v>
      </c>
      <c r="R106" s="38">
        <f t="shared" si="26"/>
        <v>299</v>
      </c>
      <c r="S106" s="34">
        <v>161</v>
      </c>
      <c r="T106" s="42">
        <v>285</v>
      </c>
      <c r="U106" s="38">
        <v>-124</v>
      </c>
      <c r="V106" s="38">
        <f t="shared" si="27"/>
        <v>175</v>
      </c>
      <c r="W106" s="38">
        <v>51276</v>
      </c>
      <c r="X106" s="38">
        <v>25800</v>
      </c>
      <c r="Y106" s="39">
        <f t="shared" si="28"/>
        <v>5.0997479434924484</v>
      </c>
      <c r="Z106" s="39">
        <f t="shared" si="29"/>
        <v>0.60571718869067392</v>
      </c>
      <c r="AA106" s="39">
        <f t="shared" si="30"/>
        <v>11.877394636015326</v>
      </c>
      <c r="AB106" s="39">
        <f t="shared" si="31"/>
        <v>13.911956075734187</v>
      </c>
      <c r="AC106" s="39">
        <f t="shared" si="32"/>
        <v>13.872877547431564</v>
      </c>
      <c r="AD106" s="39">
        <f t="shared" si="33"/>
        <v>18.258426966292134</v>
      </c>
      <c r="AE106" s="39">
        <f t="shared" si="34"/>
        <v>7.3033707865168536</v>
      </c>
      <c r="AF106" s="39">
        <f t="shared" si="35"/>
        <v>16.452060415404755</v>
      </c>
      <c r="AG106" s="39">
        <f t="shared" si="36"/>
        <v>8.0306375661892577</v>
      </c>
      <c r="AH106" s="39">
        <f t="shared" si="37"/>
        <v>5.8422399812423063</v>
      </c>
      <c r="AI106" s="39">
        <f t="shared" si="38"/>
        <v>2.8089887640449436</v>
      </c>
      <c r="AJ106" s="39">
        <f t="shared" si="39"/>
        <v>5.6338028169014089</v>
      </c>
      <c r="AK106" s="39">
        <f t="shared" si="40"/>
        <v>2.8169014084507045</v>
      </c>
      <c r="AL106" s="39">
        <f t="shared" si="41"/>
        <v>5.6179775280898872</v>
      </c>
      <c r="AM106" s="40">
        <f t="shared" si="42"/>
        <v>3.1458215283612421</v>
      </c>
      <c r="AN106" s="40">
        <f t="shared" si="43"/>
        <v>5.5686902831239378</v>
      </c>
      <c r="AO106" s="39">
        <f t="shared" si="44"/>
        <v>-2.4228687547626957</v>
      </c>
      <c r="AP106" s="39">
        <f t="shared" si="45"/>
        <v>3.4193712264796106</v>
      </c>
    </row>
    <row r="107" spans="1:42" s="36" customFormat="1" x14ac:dyDescent="0.2">
      <c r="A107" s="37" t="s">
        <v>151</v>
      </c>
      <c r="B107" s="38">
        <v>20947</v>
      </c>
      <c r="C107" s="38">
        <v>10536</v>
      </c>
      <c r="D107" s="47">
        <v>111</v>
      </c>
      <c r="E107" s="38">
        <v>25</v>
      </c>
      <c r="F107" s="38">
        <v>229</v>
      </c>
      <c r="G107" s="38">
        <v>1</v>
      </c>
      <c r="H107" s="38">
        <f t="shared" si="46"/>
        <v>230</v>
      </c>
      <c r="I107" s="38">
        <v>203</v>
      </c>
      <c r="J107" s="38">
        <v>17</v>
      </c>
      <c r="K107" s="38">
        <v>53</v>
      </c>
      <c r="L107" s="38">
        <v>26</v>
      </c>
      <c r="M107" s="38">
        <f t="shared" si="25"/>
        <v>283</v>
      </c>
      <c r="N107" s="38">
        <v>179</v>
      </c>
      <c r="O107" s="38">
        <v>3</v>
      </c>
      <c r="P107" s="38">
        <v>2</v>
      </c>
      <c r="Q107" s="38">
        <v>2</v>
      </c>
      <c r="R107" s="38">
        <f t="shared" si="26"/>
        <v>50</v>
      </c>
      <c r="S107" s="34">
        <v>98</v>
      </c>
      <c r="T107" s="42">
        <v>159</v>
      </c>
      <c r="U107" s="38">
        <v>-61</v>
      </c>
      <c r="V107" s="38">
        <f t="shared" si="27"/>
        <v>-11</v>
      </c>
      <c r="W107" s="38">
        <v>20932</v>
      </c>
      <c r="X107" s="38">
        <v>10523</v>
      </c>
      <c r="Y107" s="39">
        <f t="shared" si="28"/>
        <v>5.2990881749176495</v>
      </c>
      <c r="Z107" s="39">
        <f t="shared" si="29"/>
        <v>1.1934883276841552</v>
      </c>
      <c r="AA107" s="39">
        <f t="shared" si="30"/>
        <v>22.522522522522522</v>
      </c>
      <c r="AB107" s="39">
        <f t="shared" si="31"/>
        <v>10.980092614694229</v>
      </c>
      <c r="AC107" s="39">
        <f t="shared" si="32"/>
        <v>10.932353081586863</v>
      </c>
      <c r="AD107" s="39">
        <f t="shared" si="33"/>
        <v>23.043478260869566</v>
      </c>
      <c r="AE107" s="39">
        <f t="shared" si="34"/>
        <v>11.304347826086957</v>
      </c>
      <c r="AF107" s="39">
        <f t="shared" si="35"/>
        <v>13.510287869384639</v>
      </c>
      <c r="AG107" s="39">
        <f t="shared" si="36"/>
        <v>8.545376426218553</v>
      </c>
      <c r="AH107" s="39">
        <f t="shared" si="37"/>
        <v>2.3869766553683105</v>
      </c>
      <c r="AI107" s="39">
        <f t="shared" si="38"/>
        <v>4.3478260869565215</v>
      </c>
      <c r="AJ107" s="39">
        <f t="shared" si="39"/>
        <v>13.100436681222707</v>
      </c>
      <c r="AK107" s="39">
        <f t="shared" si="40"/>
        <v>8.7336244541484707</v>
      </c>
      <c r="AL107" s="39">
        <f t="shared" si="41"/>
        <v>13.043478260869565</v>
      </c>
      <c r="AM107" s="40">
        <f t="shared" si="42"/>
        <v>4.6784742445218885</v>
      </c>
      <c r="AN107" s="40">
        <f t="shared" si="43"/>
        <v>7.5905857640712275</v>
      </c>
      <c r="AO107" s="39">
        <f t="shared" si="44"/>
        <v>-2.9121115195493386</v>
      </c>
      <c r="AP107" s="39">
        <f t="shared" si="45"/>
        <v>-0.52513486418102828</v>
      </c>
    </row>
    <row r="108" spans="1:42" s="36" customFormat="1" x14ac:dyDescent="0.2">
      <c r="A108" s="37" t="s">
        <v>152</v>
      </c>
      <c r="B108" s="38">
        <v>33442</v>
      </c>
      <c r="C108" s="38">
        <v>17097</v>
      </c>
      <c r="D108" s="47">
        <v>173</v>
      </c>
      <c r="E108" s="38">
        <v>36</v>
      </c>
      <c r="F108" s="38">
        <v>335</v>
      </c>
      <c r="G108" s="38">
        <v>2</v>
      </c>
      <c r="H108" s="38">
        <f t="shared" si="46"/>
        <v>337</v>
      </c>
      <c r="I108" s="38">
        <v>298</v>
      </c>
      <c r="J108" s="38">
        <v>21</v>
      </c>
      <c r="K108" s="38">
        <v>106</v>
      </c>
      <c r="L108" s="38">
        <v>68</v>
      </c>
      <c r="M108" s="38">
        <f t="shared" si="25"/>
        <v>443</v>
      </c>
      <c r="N108" s="38">
        <v>310</v>
      </c>
      <c r="O108" s="38">
        <v>5</v>
      </c>
      <c r="P108" s="38">
        <v>4</v>
      </c>
      <c r="Q108" s="38">
        <v>4</v>
      </c>
      <c r="R108" s="38">
        <f t="shared" si="26"/>
        <v>25</v>
      </c>
      <c r="S108" s="34">
        <v>151</v>
      </c>
      <c r="T108" s="42">
        <v>249</v>
      </c>
      <c r="U108" s="38">
        <v>-98</v>
      </c>
      <c r="V108" s="38">
        <f t="shared" si="27"/>
        <v>-73</v>
      </c>
      <c r="W108" s="38">
        <v>33424</v>
      </c>
      <c r="X108" s="38">
        <v>17077</v>
      </c>
      <c r="Y108" s="39">
        <f t="shared" si="28"/>
        <v>5.1731355780156685</v>
      </c>
      <c r="Z108" s="39">
        <f t="shared" si="29"/>
        <v>1.076490640511931</v>
      </c>
      <c r="AA108" s="39">
        <f t="shared" si="30"/>
        <v>20.809248554913296</v>
      </c>
      <c r="AB108" s="39">
        <f t="shared" si="31"/>
        <v>10.077148495903355</v>
      </c>
      <c r="AC108" s="39">
        <f t="shared" si="32"/>
        <v>10.017343460319358</v>
      </c>
      <c r="AD108" s="39">
        <f t="shared" si="33"/>
        <v>31.454005934718097</v>
      </c>
      <c r="AE108" s="39">
        <f t="shared" si="34"/>
        <v>20.178041543026705</v>
      </c>
      <c r="AF108" s="39">
        <f t="shared" si="35"/>
        <v>13.246815381855152</v>
      </c>
      <c r="AG108" s="39">
        <f t="shared" si="36"/>
        <v>9.2697805155194075</v>
      </c>
      <c r="AH108" s="39">
        <f t="shared" si="37"/>
        <v>0.74756294479995211</v>
      </c>
      <c r="AI108" s="39">
        <f t="shared" si="38"/>
        <v>5.9347181008902083</v>
      </c>
      <c r="AJ108" s="39">
        <f t="shared" si="39"/>
        <v>14.925373134328359</v>
      </c>
      <c r="AK108" s="39">
        <f t="shared" si="40"/>
        <v>11.940298507462687</v>
      </c>
      <c r="AL108" s="39">
        <f t="shared" si="41"/>
        <v>17.804154302670625</v>
      </c>
      <c r="AM108" s="40">
        <f t="shared" si="42"/>
        <v>4.5152801865917107</v>
      </c>
      <c r="AN108" s="40">
        <f t="shared" si="43"/>
        <v>7.445726930207524</v>
      </c>
      <c r="AO108" s="39">
        <f t="shared" si="44"/>
        <v>-2.9304467436158124</v>
      </c>
      <c r="AP108" s="39">
        <f t="shared" si="45"/>
        <v>-2.1828837988158605</v>
      </c>
    </row>
    <row r="109" spans="1:42" s="36" customFormat="1" x14ac:dyDescent="0.2">
      <c r="A109" s="37" t="s">
        <v>153</v>
      </c>
      <c r="B109" s="38">
        <v>76992</v>
      </c>
      <c r="C109" s="38">
        <v>39030</v>
      </c>
      <c r="D109" s="47">
        <v>437</v>
      </c>
      <c r="E109" s="38">
        <v>80</v>
      </c>
      <c r="F109" s="38">
        <v>1053</v>
      </c>
      <c r="G109" s="38">
        <v>5</v>
      </c>
      <c r="H109" s="38">
        <f t="shared" si="46"/>
        <v>1058</v>
      </c>
      <c r="I109" s="38">
        <v>805</v>
      </c>
      <c r="J109" s="38">
        <v>106</v>
      </c>
      <c r="K109" s="38">
        <v>332</v>
      </c>
      <c r="L109" s="38">
        <v>260</v>
      </c>
      <c r="M109" s="38">
        <f t="shared" si="25"/>
        <v>1390</v>
      </c>
      <c r="N109" s="38">
        <v>612</v>
      </c>
      <c r="O109" s="38">
        <v>5</v>
      </c>
      <c r="P109" s="38">
        <v>2</v>
      </c>
      <c r="Q109" s="38">
        <v>2</v>
      </c>
      <c r="R109" s="38">
        <f t="shared" si="26"/>
        <v>441</v>
      </c>
      <c r="S109" s="34">
        <v>358</v>
      </c>
      <c r="T109" s="42">
        <v>442</v>
      </c>
      <c r="U109" s="38">
        <v>-84</v>
      </c>
      <c r="V109" s="38">
        <f t="shared" si="27"/>
        <v>357</v>
      </c>
      <c r="W109" s="38">
        <v>77196</v>
      </c>
      <c r="X109" s="38">
        <v>39131</v>
      </c>
      <c r="Y109" s="39">
        <f t="shared" si="28"/>
        <v>5.6759143807148797</v>
      </c>
      <c r="Z109" s="39">
        <f t="shared" si="29"/>
        <v>1.0390689941812137</v>
      </c>
      <c r="AA109" s="39">
        <f t="shared" si="30"/>
        <v>18.306636155606405</v>
      </c>
      <c r="AB109" s="39">
        <f t="shared" si="31"/>
        <v>13.74168744804655</v>
      </c>
      <c r="AC109" s="39">
        <f t="shared" si="32"/>
        <v>13.676745635910224</v>
      </c>
      <c r="AD109" s="39">
        <f t="shared" si="33"/>
        <v>31.379962192816635</v>
      </c>
      <c r="AE109" s="39">
        <f t="shared" si="34"/>
        <v>24.574669187145556</v>
      </c>
      <c r="AF109" s="39">
        <f t="shared" si="35"/>
        <v>18.053823773898589</v>
      </c>
      <c r="AG109" s="39">
        <f t="shared" si="36"/>
        <v>7.9488778054862834</v>
      </c>
      <c r="AH109" s="39">
        <f t="shared" si="37"/>
        <v>5.7278678304239401</v>
      </c>
      <c r="AI109" s="39">
        <f t="shared" si="38"/>
        <v>4.7258979206049148</v>
      </c>
      <c r="AJ109" s="39">
        <f t="shared" si="39"/>
        <v>4.7483380816714149</v>
      </c>
      <c r="AK109" s="39">
        <f t="shared" si="40"/>
        <v>1.8993352326685662</v>
      </c>
      <c r="AL109" s="39">
        <f t="shared" si="41"/>
        <v>6.616257088846881</v>
      </c>
      <c r="AM109" s="40">
        <f t="shared" si="42"/>
        <v>4.6498337489609316</v>
      </c>
      <c r="AN109" s="40">
        <f t="shared" si="43"/>
        <v>5.7408561928512052</v>
      </c>
      <c r="AO109" s="39">
        <f t="shared" si="44"/>
        <v>-1.0910224438902743</v>
      </c>
      <c r="AP109" s="39">
        <f t="shared" si="45"/>
        <v>4.6368453865336656</v>
      </c>
    </row>
    <row r="110" spans="1:42" s="36" customFormat="1" x14ac:dyDescent="0.2">
      <c r="A110" s="37" t="s">
        <v>154</v>
      </c>
      <c r="B110" s="38">
        <v>30906</v>
      </c>
      <c r="C110" s="38">
        <v>15690</v>
      </c>
      <c r="D110" s="47">
        <v>144</v>
      </c>
      <c r="E110" s="38">
        <v>49</v>
      </c>
      <c r="F110" s="38">
        <v>404</v>
      </c>
      <c r="G110" s="38">
        <v>2</v>
      </c>
      <c r="H110" s="38">
        <f t="shared" si="46"/>
        <v>406</v>
      </c>
      <c r="I110" s="38">
        <v>250</v>
      </c>
      <c r="J110" s="38">
        <v>49</v>
      </c>
      <c r="K110" s="38">
        <v>142</v>
      </c>
      <c r="L110" s="38">
        <v>104</v>
      </c>
      <c r="M110" s="38">
        <f t="shared" si="25"/>
        <v>548</v>
      </c>
      <c r="N110" s="38">
        <v>294</v>
      </c>
      <c r="O110" s="38">
        <v>8</v>
      </c>
      <c r="P110" s="38">
        <v>4</v>
      </c>
      <c r="Q110" s="38">
        <v>4</v>
      </c>
      <c r="R110" s="38">
        <f t="shared" si="26"/>
        <v>110</v>
      </c>
      <c r="S110" s="34">
        <v>233</v>
      </c>
      <c r="T110" s="42">
        <v>284</v>
      </c>
      <c r="U110" s="38">
        <v>-51</v>
      </c>
      <c r="V110" s="38">
        <f t="shared" si="27"/>
        <v>59</v>
      </c>
      <c r="W110" s="38">
        <v>30922</v>
      </c>
      <c r="X110" s="38">
        <v>15696</v>
      </c>
      <c r="Y110" s="39">
        <f t="shared" si="28"/>
        <v>4.659289458357601</v>
      </c>
      <c r="Z110" s="39">
        <f t="shared" si="29"/>
        <v>1.5854526629133501</v>
      </c>
      <c r="AA110" s="39">
        <f t="shared" si="30"/>
        <v>34.027777777777779</v>
      </c>
      <c r="AB110" s="39">
        <f t="shared" si="31"/>
        <v>13.136607778424901</v>
      </c>
      <c r="AC110" s="39">
        <f t="shared" si="32"/>
        <v>13.071895424836601</v>
      </c>
      <c r="AD110" s="39">
        <f t="shared" si="33"/>
        <v>34.975369458128078</v>
      </c>
      <c r="AE110" s="39">
        <f t="shared" si="34"/>
        <v>25.615763546798032</v>
      </c>
      <c r="AF110" s="39">
        <f t="shared" si="35"/>
        <v>17.731184883194203</v>
      </c>
      <c r="AG110" s="39">
        <f t="shared" si="36"/>
        <v>9.5127159774801022</v>
      </c>
      <c r="AH110" s="39">
        <f t="shared" si="37"/>
        <v>3.5591794473565002</v>
      </c>
      <c r="AI110" s="39">
        <f t="shared" si="38"/>
        <v>4.9261083743842367</v>
      </c>
      <c r="AJ110" s="39">
        <f t="shared" si="39"/>
        <v>19.801980198019802</v>
      </c>
      <c r="AK110" s="39">
        <f t="shared" si="40"/>
        <v>9.9009900990099009</v>
      </c>
      <c r="AL110" s="39">
        <f t="shared" si="41"/>
        <v>14.778325123152708</v>
      </c>
      <c r="AM110" s="40">
        <f t="shared" si="42"/>
        <v>7.5389891930369508</v>
      </c>
      <c r="AN110" s="40">
        <f t="shared" si="43"/>
        <v>9.1891542095386018</v>
      </c>
      <c r="AO110" s="39">
        <f t="shared" si="44"/>
        <v>-1.6501650165016502</v>
      </c>
      <c r="AP110" s="39">
        <f t="shared" si="45"/>
        <v>1.9090144308548502</v>
      </c>
    </row>
    <row r="111" spans="1:42" s="36" customFormat="1" x14ac:dyDescent="0.2">
      <c r="A111" s="37" t="s">
        <v>155</v>
      </c>
      <c r="B111" s="38">
        <v>68413</v>
      </c>
      <c r="C111" s="38">
        <v>36176</v>
      </c>
      <c r="D111" s="47">
        <v>333</v>
      </c>
      <c r="E111" s="38">
        <v>157</v>
      </c>
      <c r="F111" s="38">
        <v>684</v>
      </c>
      <c r="G111" s="38">
        <v>5</v>
      </c>
      <c r="H111" s="38">
        <f t="shared" si="46"/>
        <v>689</v>
      </c>
      <c r="I111" s="38">
        <v>524</v>
      </c>
      <c r="J111" s="38">
        <v>51</v>
      </c>
      <c r="K111" s="38">
        <v>348</v>
      </c>
      <c r="L111" s="38">
        <v>282</v>
      </c>
      <c r="M111" s="38">
        <f t="shared" si="25"/>
        <v>1037</v>
      </c>
      <c r="N111" s="38">
        <v>608</v>
      </c>
      <c r="O111" s="38">
        <v>4</v>
      </c>
      <c r="P111" s="38">
        <v>2</v>
      </c>
      <c r="Q111" s="38">
        <v>2</v>
      </c>
      <c r="R111" s="38">
        <f t="shared" si="26"/>
        <v>76</v>
      </c>
      <c r="S111" s="34">
        <v>1457</v>
      </c>
      <c r="T111" s="42">
        <v>1437</v>
      </c>
      <c r="U111" s="38">
        <v>20</v>
      </c>
      <c r="V111" s="38">
        <f t="shared" si="27"/>
        <v>96</v>
      </c>
      <c r="W111" s="38">
        <v>68391</v>
      </c>
      <c r="X111" s="38">
        <v>36148</v>
      </c>
      <c r="Y111" s="39">
        <f t="shared" si="28"/>
        <v>4.8674959437533802</v>
      </c>
      <c r="Z111" s="39">
        <f t="shared" si="29"/>
        <v>2.2948854749828249</v>
      </c>
      <c r="AA111" s="39">
        <f t="shared" si="30"/>
        <v>47.147147147147145</v>
      </c>
      <c r="AB111" s="39">
        <f t="shared" si="31"/>
        <v>10.071185301039277</v>
      </c>
      <c r="AC111" s="39">
        <f t="shared" si="32"/>
        <v>9.9980997763582948</v>
      </c>
      <c r="AD111" s="39">
        <f t="shared" si="33"/>
        <v>50.507982583454279</v>
      </c>
      <c r="AE111" s="39">
        <f t="shared" si="34"/>
        <v>40.9288824383164</v>
      </c>
      <c r="AF111" s="39">
        <f t="shared" si="35"/>
        <v>15.157937818835602</v>
      </c>
      <c r="AG111" s="39">
        <f t="shared" si="36"/>
        <v>8.8871998012073732</v>
      </c>
      <c r="AH111" s="39">
        <f t="shared" si="37"/>
        <v>1.1108999751509216</v>
      </c>
      <c r="AI111" s="39">
        <f t="shared" si="38"/>
        <v>7.2568940493468794</v>
      </c>
      <c r="AJ111" s="39">
        <f t="shared" si="39"/>
        <v>5.8479532163742682</v>
      </c>
      <c r="AK111" s="39">
        <f t="shared" si="40"/>
        <v>2.9239766081871341</v>
      </c>
      <c r="AL111" s="39">
        <f t="shared" si="41"/>
        <v>10.159651669085632</v>
      </c>
      <c r="AM111" s="40">
        <f t="shared" si="42"/>
        <v>21.297121892038064</v>
      </c>
      <c r="AN111" s="40">
        <f t="shared" si="43"/>
        <v>21.004779793314139</v>
      </c>
      <c r="AO111" s="39">
        <f t="shared" si="44"/>
        <v>0.29234209872392675</v>
      </c>
      <c r="AP111" s="39">
        <f t="shared" si="45"/>
        <v>1.4032420738748483</v>
      </c>
    </row>
    <row r="112" spans="1:42" s="36" customFormat="1" x14ac:dyDescent="0.2">
      <c r="A112" s="37" t="s">
        <v>156</v>
      </c>
      <c r="B112" s="38">
        <v>79693</v>
      </c>
      <c r="C112" s="38">
        <v>41328</v>
      </c>
      <c r="D112" s="47">
        <v>347</v>
      </c>
      <c r="E112" s="38">
        <v>189</v>
      </c>
      <c r="F112" s="38">
        <v>815</v>
      </c>
      <c r="G112" s="38">
        <v>2</v>
      </c>
      <c r="H112" s="38">
        <f t="shared" si="46"/>
        <v>817</v>
      </c>
      <c r="I112" s="38">
        <v>529</v>
      </c>
      <c r="J112" s="38">
        <v>85</v>
      </c>
      <c r="K112" s="38">
        <v>543</v>
      </c>
      <c r="L112" s="38">
        <v>456</v>
      </c>
      <c r="M112" s="38">
        <f t="shared" si="25"/>
        <v>1360</v>
      </c>
      <c r="N112" s="38">
        <v>519</v>
      </c>
      <c r="O112" s="38">
        <v>11</v>
      </c>
      <c r="P112" s="38">
        <v>4</v>
      </c>
      <c r="Q112" s="38">
        <v>3</v>
      </c>
      <c r="R112" s="38">
        <f t="shared" si="26"/>
        <v>296</v>
      </c>
      <c r="S112" s="34">
        <v>1317</v>
      </c>
      <c r="T112" s="42">
        <v>1700</v>
      </c>
      <c r="U112" s="38">
        <v>-383</v>
      </c>
      <c r="V112" s="38">
        <f t="shared" si="27"/>
        <v>-87</v>
      </c>
      <c r="W112" s="38">
        <v>79624</v>
      </c>
      <c r="X112" s="38">
        <v>41266</v>
      </c>
      <c r="Y112" s="39">
        <f t="shared" si="28"/>
        <v>4.3542092781047268</v>
      </c>
      <c r="Z112" s="39">
        <f t="shared" si="29"/>
        <v>2.3716010189100674</v>
      </c>
      <c r="AA112" s="39">
        <f t="shared" si="30"/>
        <v>54.466858789625363</v>
      </c>
      <c r="AB112" s="39">
        <f t="shared" si="31"/>
        <v>10.251841441531878</v>
      </c>
      <c r="AC112" s="39">
        <f t="shared" si="32"/>
        <v>10.226745134453465</v>
      </c>
      <c r="AD112" s="39">
        <f t="shared" si="33"/>
        <v>66.462668298653611</v>
      </c>
      <c r="AE112" s="39">
        <f t="shared" si="34"/>
        <v>55.813953488372093</v>
      </c>
      <c r="AF112" s="39">
        <f t="shared" si="35"/>
        <v>17.065488813321117</v>
      </c>
      <c r="AG112" s="39">
        <f t="shared" si="36"/>
        <v>6.5124916868482803</v>
      </c>
      <c r="AH112" s="39">
        <f t="shared" si="37"/>
        <v>3.7142534476051852</v>
      </c>
      <c r="AI112" s="39">
        <f t="shared" si="38"/>
        <v>2.4479804161566707</v>
      </c>
      <c r="AJ112" s="39">
        <f t="shared" si="39"/>
        <v>13.496932515337424</v>
      </c>
      <c r="AK112" s="39">
        <f t="shared" si="40"/>
        <v>4.9079754601226995</v>
      </c>
      <c r="AL112" s="39">
        <f t="shared" si="41"/>
        <v>6.119951040391677</v>
      </c>
      <c r="AM112" s="40">
        <f t="shared" si="42"/>
        <v>16.525918211135231</v>
      </c>
      <c r="AN112" s="40">
        <f t="shared" si="43"/>
        <v>21.331861016651398</v>
      </c>
      <c r="AO112" s="39">
        <f t="shared" si="44"/>
        <v>-4.8059428055161684</v>
      </c>
      <c r="AP112" s="39">
        <f t="shared" si="45"/>
        <v>-1.0916893579109834</v>
      </c>
    </row>
    <row r="113" spans="1:42" s="36" customFormat="1" x14ac:dyDescent="0.2">
      <c r="A113" s="37" t="s">
        <v>157</v>
      </c>
      <c r="B113" s="38">
        <v>30485</v>
      </c>
      <c r="C113" s="38">
        <v>15671</v>
      </c>
      <c r="D113" s="47">
        <v>193</v>
      </c>
      <c r="E113" s="38">
        <v>80</v>
      </c>
      <c r="F113" s="38">
        <v>314</v>
      </c>
      <c r="G113" s="38">
        <v>1</v>
      </c>
      <c r="H113" s="38">
        <f t="shared" si="46"/>
        <v>315</v>
      </c>
      <c r="I113" s="38">
        <v>222</v>
      </c>
      <c r="J113" s="38">
        <v>23</v>
      </c>
      <c r="K113" s="38">
        <v>165</v>
      </c>
      <c r="L113" s="38">
        <v>140</v>
      </c>
      <c r="M113" s="38">
        <f t="shared" si="25"/>
        <v>480</v>
      </c>
      <c r="N113" s="38">
        <v>141</v>
      </c>
      <c r="O113" s="38">
        <v>2</v>
      </c>
      <c r="P113" s="38">
        <v>1</v>
      </c>
      <c r="Q113" s="38">
        <v>1</v>
      </c>
      <c r="R113" s="38">
        <f t="shared" si="26"/>
        <v>173</v>
      </c>
      <c r="S113" s="34">
        <v>643</v>
      </c>
      <c r="T113" s="42">
        <v>934</v>
      </c>
      <c r="U113" s="38">
        <v>-291</v>
      </c>
      <c r="V113" s="38">
        <f t="shared" si="27"/>
        <v>-118</v>
      </c>
      <c r="W113" s="38">
        <v>30425</v>
      </c>
      <c r="X113" s="38">
        <v>15651</v>
      </c>
      <c r="Y113" s="39">
        <f t="shared" si="28"/>
        <v>6.3309824503854353</v>
      </c>
      <c r="Z113" s="39">
        <f t="shared" si="29"/>
        <v>2.6242414302115793</v>
      </c>
      <c r="AA113" s="39">
        <f t="shared" si="30"/>
        <v>41.450777202072537</v>
      </c>
      <c r="AB113" s="39">
        <f t="shared" si="31"/>
        <v>10.332950631458095</v>
      </c>
      <c r="AC113" s="39">
        <f t="shared" si="32"/>
        <v>10.30014761358045</v>
      </c>
      <c r="AD113" s="39">
        <f t="shared" si="33"/>
        <v>52.380952380952387</v>
      </c>
      <c r="AE113" s="39">
        <f t="shared" si="34"/>
        <v>44.444444444444443</v>
      </c>
      <c r="AF113" s="39">
        <f t="shared" si="35"/>
        <v>15.745448581269475</v>
      </c>
      <c r="AG113" s="39">
        <f t="shared" si="36"/>
        <v>4.6252255207479083</v>
      </c>
      <c r="AH113" s="39">
        <f t="shared" si="37"/>
        <v>5.6749220928325412</v>
      </c>
      <c r="AI113" s="39">
        <f t="shared" si="38"/>
        <v>3.1746031746031744</v>
      </c>
      <c r="AJ113" s="39">
        <f t="shared" si="39"/>
        <v>6.369426751592357</v>
      </c>
      <c r="AK113" s="39">
        <f t="shared" si="40"/>
        <v>3.1847133757961785</v>
      </c>
      <c r="AL113" s="39">
        <f t="shared" si="41"/>
        <v>6.3492063492063489</v>
      </c>
      <c r="AM113" s="40">
        <f t="shared" si="42"/>
        <v>21.092340495325569</v>
      </c>
      <c r="AN113" s="40">
        <f t="shared" si="43"/>
        <v>30.638018697720192</v>
      </c>
      <c r="AO113" s="39">
        <f t="shared" si="44"/>
        <v>-9.5456782023946207</v>
      </c>
      <c r="AP113" s="39">
        <f t="shared" si="45"/>
        <v>-3.8707561095620799</v>
      </c>
    </row>
    <row r="114" spans="1:42" s="36" customFormat="1" x14ac:dyDescent="0.2">
      <c r="A114" s="37" t="s">
        <v>158</v>
      </c>
      <c r="B114" s="38">
        <v>56971</v>
      </c>
      <c r="C114" s="38">
        <v>29977</v>
      </c>
      <c r="D114" s="47">
        <v>322</v>
      </c>
      <c r="E114" s="38">
        <v>118</v>
      </c>
      <c r="F114" s="38">
        <v>591</v>
      </c>
      <c r="G114" s="38">
        <v>3</v>
      </c>
      <c r="H114" s="38">
        <f t="shared" si="46"/>
        <v>594</v>
      </c>
      <c r="I114" s="38">
        <v>453</v>
      </c>
      <c r="J114" s="38">
        <v>39</v>
      </c>
      <c r="K114" s="38">
        <v>291</v>
      </c>
      <c r="L114" s="38">
        <v>223</v>
      </c>
      <c r="M114" s="38">
        <f t="shared" si="25"/>
        <v>885</v>
      </c>
      <c r="N114" s="38">
        <v>684</v>
      </c>
      <c r="O114" s="38">
        <v>4</v>
      </c>
      <c r="P114" s="38">
        <v>1</v>
      </c>
      <c r="Q114" s="38">
        <v>1</v>
      </c>
      <c r="R114" s="38">
        <f t="shared" si="26"/>
        <v>-93</v>
      </c>
      <c r="S114" s="34">
        <v>1238</v>
      </c>
      <c r="T114" s="42">
        <v>1264</v>
      </c>
      <c r="U114" s="38">
        <v>-26</v>
      </c>
      <c r="V114" s="38">
        <f t="shared" si="27"/>
        <v>-119</v>
      </c>
      <c r="W114" s="38">
        <v>56841</v>
      </c>
      <c r="X114" s="38">
        <v>29941</v>
      </c>
      <c r="Y114" s="39">
        <f t="shared" si="28"/>
        <v>5.651998385143318</v>
      </c>
      <c r="Z114" s="39">
        <f t="shared" si="29"/>
        <v>2.0712292218848187</v>
      </c>
      <c r="AA114" s="39">
        <f t="shared" si="30"/>
        <v>36.645962732919259</v>
      </c>
      <c r="AB114" s="39">
        <f t="shared" si="31"/>
        <v>10.426357269487985</v>
      </c>
      <c r="AC114" s="39">
        <f t="shared" si="32"/>
        <v>10.373698899440067</v>
      </c>
      <c r="AD114" s="39">
        <f t="shared" si="33"/>
        <v>48.98989898989899</v>
      </c>
      <c r="AE114" s="39">
        <f t="shared" si="34"/>
        <v>37.542087542087543</v>
      </c>
      <c r="AF114" s="39">
        <f t="shared" si="35"/>
        <v>15.53421916413614</v>
      </c>
      <c r="AG114" s="39">
        <f t="shared" si="36"/>
        <v>12.00610837092556</v>
      </c>
      <c r="AH114" s="39">
        <f t="shared" si="37"/>
        <v>-1.6324094714854926</v>
      </c>
      <c r="AI114" s="39">
        <f t="shared" si="38"/>
        <v>5.0505050505050511</v>
      </c>
      <c r="AJ114" s="39">
        <f t="shared" si="39"/>
        <v>6.7681895093062607</v>
      </c>
      <c r="AK114" s="39">
        <f t="shared" si="40"/>
        <v>1.6920473773265652</v>
      </c>
      <c r="AL114" s="39">
        <f t="shared" si="41"/>
        <v>6.7340067340067336</v>
      </c>
      <c r="AM114" s="40">
        <f t="shared" si="42"/>
        <v>21.730354039774621</v>
      </c>
      <c r="AN114" s="40">
        <f t="shared" si="43"/>
        <v>22.186726580189919</v>
      </c>
      <c r="AO114" s="39">
        <f t="shared" si="44"/>
        <v>-0.45637254041529901</v>
      </c>
      <c r="AP114" s="39">
        <f t="shared" si="45"/>
        <v>-2.0887820119007916</v>
      </c>
    </row>
    <row r="115" spans="1:42" s="36" customFormat="1" x14ac:dyDescent="0.2">
      <c r="A115" s="37" t="s">
        <v>159</v>
      </c>
      <c r="B115" s="38">
        <v>108873</v>
      </c>
      <c r="C115" s="38">
        <v>54881</v>
      </c>
      <c r="D115" s="47">
        <v>511</v>
      </c>
      <c r="E115" s="38">
        <v>112</v>
      </c>
      <c r="F115" s="38">
        <v>1453</v>
      </c>
      <c r="G115" s="38">
        <v>13</v>
      </c>
      <c r="H115" s="38">
        <f t="shared" si="46"/>
        <v>1466</v>
      </c>
      <c r="I115" s="38">
        <v>974</v>
      </c>
      <c r="J115" s="38">
        <v>174</v>
      </c>
      <c r="K115" s="38">
        <v>487</v>
      </c>
      <c r="L115" s="38">
        <v>368</v>
      </c>
      <c r="M115" s="38">
        <f t="shared" si="25"/>
        <v>1953</v>
      </c>
      <c r="N115" s="38">
        <v>1050</v>
      </c>
      <c r="O115" s="38">
        <v>25</v>
      </c>
      <c r="P115" s="38">
        <v>12</v>
      </c>
      <c r="Q115" s="38">
        <v>7</v>
      </c>
      <c r="R115" s="38">
        <f t="shared" si="26"/>
        <v>403</v>
      </c>
      <c r="S115" s="34">
        <v>1512</v>
      </c>
      <c r="T115" s="42">
        <v>912</v>
      </c>
      <c r="U115" s="38">
        <v>600</v>
      </c>
      <c r="V115" s="38">
        <f t="shared" si="27"/>
        <v>1003</v>
      </c>
      <c r="W115" s="38">
        <v>109434</v>
      </c>
      <c r="X115" s="38">
        <v>55144</v>
      </c>
      <c r="Y115" s="39">
        <f t="shared" si="28"/>
        <v>4.6935420168453152</v>
      </c>
      <c r="Z115" s="39">
        <f t="shared" si="29"/>
        <v>1.0287215379386991</v>
      </c>
      <c r="AA115" s="39">
        <f t="shared" si="30"/>
        <v>21.917808219178081</v>
      </c>
      <c r="AB115" s="39">
        <f t="shared" si="31"/>
        <v>13.465230130519044</v>
      </c>
      <c r="AC115" s="39">
        <f t="shared" si="32"/>
        <v>13.345824952008304</v>
      </c>
      <c r="AD115" s="39">
        <f t="shared" si="33"/>
        <v>33.219645293315139</v>
      </c>
      <c r="AE115" s="39">
        <f t="shared" si="34"/>
        <v>25.102319236016374</v>
      </c>
      <c r="AF115" s="39">
        <f t="shared" si="35"/>
        <v>17.938331817806066</v>
      </c>
      <c r="AG115" s="39">
        <f t="shared" si="36"/>
        <v>9.6442644181753039</v>
      </c>
      <c r="AH115" s="39">
        <f t="shared" si="37"/>
        <v>3.701560533832998</v>
      </c>
      <c r="AI115" s="39">
        <f t="shared" si="38"/>
        <v>8.8676671214188278</v>
      </c>
      <c r="AJ115" s="39">
        <f t="shared" si="39"/>
        <v>17.205781142463866</v>
      </c>
      <c r="AK115" s="39">
        <f t="shared" si="40"/>
        <v>8.2587749483826567</v>
      </c>
      <c r="AL115" s="39">
        <f t="shared" si="41"/>
        <v>13.642564802182811</v>
      </c>
      <c r="AM115" s="40">
        <f t="shared" si="42"/>
        <v>13.887740762172438</v>
      </c>
      <c r="AN115" s="40">
        <f t="shared" si="43"/>
        <v>8.3767325232151215</v>
      </c>
      <c r="AO115" s="39">
        <f t="shared" si="44"/>
        <v>5.5110082389573174</v>
      </c>
      <c r="AP115" s="39">
        <f t="shared" si="45"/>
        <v>9.2125687727903145</v>
      </c>
    </row>
    <row r="116" spans="1:42" s="36" customFormat="1" x14ac:dyDescent="0.2">
      <c r="A116" s="37" t="s">
        <v>160</v>
      </c>
      <c r="B116" s="38">
        <v>109189</v>
      </c>
      <c r="C116" s="38">
        <v>56345</v>
      </c>
      <c r="D116" s="47">
        <v>546</v>
      </c>
      <c r="E116" s="38">
        <v>235</v>
      </c>
      <c r="F116" s="38">
        <v>1238</v>
      </c>
      <c r="G116" s="38">
        <v>9</v>
      </c>
      <c r="H116" s="38">
        <f t="shared" si="46"/>
        <v>1247</v>
      </c>
      <c r="I116" s="38">
        <v>861</v>
      </c>
      <c r="J116" s="38">
        <v>138</v>
      </c>
      <c r="K116" s="38">
        <v>477</v>
      </c>
      <c r="L116" s="38">
        <v>376</v>
      </c>
      <c r="M116" s="38">
        <f t="shared" si="25"/>
        <v>1724</v>
      </c>
      <c r="N116" s="38">
        <v>1167</v>
      </c>
      <c r="O116" s="38">
        <v>11</v>
      </c>
      <c r="P116" s="38">
        <v>5</v>
      </c>
      <c r="Q116" s="38">
        <v>5</v>
      </c>
      <c r="R116" s="38">
        <f t="shared" si="26"/>
        <v>71</v>
      </c>
      <c r="S116" s="34">
        <v>718</v>
      </c>
      <c r="T116" s="42">
        <v>715</v>
      </c>
      <c r="U116" s="38">
        <v>3</v>
      </c>
      <c r="V116" s="38">
        <f t="shared" si="27"/>
        <v>74</v>
      </c>
      <c r="W116" s="38">
        <v>109266</v>
      </c>
      <c r="X116" s="38">
        <v>56392</v>
      </c>
      <c r="Y116" s="39">
        <f t="shared" si="28"/>
        <v>5.0005037137440587</v>
      </c>
      <c r="Z116" s="39">
        <f t="shared" si="29"/>
        <v>2.1522314518861791</v>
      </c>
      <c r="AA116" s="39">
        <f t="shared" si="30"/>
        <v>43.040293040293044</v>
      </c>
      <c r="AB116" s="39">
        <f t="shared" si="31"/>
        <v>11.420564342561979</v>
      </c>
      <c r="AC116" s="39">
        <f t="shared" si="32"/>
        <v>11.338138457170594</v>
      </c>
      <c r="AD116" s="39">
        <f t="shared" si="33"/>
        <v>38.251804330392943</v>
      </c>
      <c r="AE116" s="39">
        <f t="shared" si="34"/>
        <v>30.152365677626303</v>
      </c>
      <c r="AF116" s="39">
        <f t="shared" si="35"/>
        <v>15.789136268305414</v>
      </c>
      <c r="AG116" s="39">
        <f t="shared" si="36"/>
        <v>10.687889805749665</v>
      </c>
      <c r="AH116" s="39">
        <f t="shared" si="37"/>
        <v>0.65024865142093069</v>
      </c>
      <c r="AI116" s="39">
        <f t="shared" si="38"/>
        <v>7.2173215717722536</v>
      </c>
      <c r="AJ116" s="39">
        <f t="shared" si="39"/>
        <v>8.8852988691437815</v>
      </c>
      <c r="AK116" s="39">
        <f t="shared" si="40"/>
        <v>4.0387722132471726</v>
      </c>
      <c r="AL116" s="39">
        <f t="shared" si="41"/>
        <v>11.226944667201282</v>
      </c>
      <c r="AM116" s="40">
        <f t="shared" si="42"/>
        <v>6.575753967890539</v>
      </c>
      <c r="AN116" s="40">
        <f t="shared" si="43"/>
        <v>6.5482786727600759</v>
      </c>
      <c r="AO116" s="39">
        <f t="shared" si="44"/>
        <v>2.7475295130461857E-2</v>
      </c>
      <c r="AP116" s="39">
        <f t="shared" si="45"/>
        <v>0.67772394655139256</v>
      </c>
    </row>
    <row r="117" spans="1:42" s="36" customFormat="1" x14ac:dyDescent="0.2">
      <c r="A117" s="37" t="s">
        <v>161</v>
      </c>
      <c r="B117" s="38">
        <v>61810</v>
      </c>
      <c r="C117" s="38">
        <v>31895</v>
      </c>
      <c r="D117" s="47">
        <v>217</v>
      </c>
      <c r="E117" s="38">
        <v>157</v>
      </c>
      <c r="F117" s="38">
        <v>623</v>
      </c>
      <c r="G117" s="38">
        <v>2</v>
      </c>
      <c r="H117" s="38">
        <f t="shared" si="46"/>
        <v>625</v>
      </c>
      <c r="I117" s="38">
        <v>331</v>
      </c>
      <c r="J117" s="38">
        <v>54</v>
      </c>
      <c r="K117" s="38">
        <v>348</v>
      </c>
      <c r="L117" s="38">
        <v>281</v>
      </c>
      <c r="M117" s="38">
        <f t="shared" si="25"/>
        <v>973</v>
      </c>
      <c r="N117" s="38">
        <v>730</v>
      </c>
      <c r="O117" s="38">
        <v>6</v>
      </c>
      <c r="P117" s="38">
        <v>3</v>
      </c>
      <c r="Q117" s="38">
        <v>2</v>
      </c>
      <c r="R117" s="38">
        <f t="shared" si="26"/>
        <v>-107</v>
      </c>
      <c r="S117" s="34">
        <v>408</v>
      </c>
      <c r="T117" s="42">
        <v>374</v>
      </c>
      <c r="U117" s="38">
        <v>34</v>
      </c>
      <c r="V117" s="38">
        <f t="shared" si="27"/>
        <v>-73</v>
      </c>
      <c r="W117" s="38">
        <v>61794</v>
      </c>
      <c r="X117" s="38">
        <v>31893</v>
      </c>
      <c r="Y117" s="39">
        <f t="shared" si="28"/>
        <v>3.5107587768969424</v>
      </c>
      <c r="Z117" s="39">
        <f t="shared" si="29"/>
        <v>2.540042064390875</v>
      </c>
      <c r="AA117" s="39">
        <f t="shared" si="30"/>
        <v>72.350230414746548</v>
      </c>
      <c r="AB117" s="39">
        <f t="shared" si="31"/>
        <v>10.111632421938198</v>
      </c>
      <c r="AC117" s="39">
        <f t="shared" si="32"/>
        <v>10.079275198187997</v>
      </c>
      <c r="AD117" s="39">
        <f t="shared" si="33"/>
        <v>55.679999999999993</v>
      </c>
      <c r="AE117" s="39">
        <f t="shared" si="34"/>
        <v>44.96</v>
      </c>
      <c r="AF117" s="39">
        <f t="shared" si="35"/>
        <v>15.741789354473386</v>
      </c>
      <c r="AG117" s="39">
        <f t="shared" si="36"/>
        <v>11.810386668823815</v>
      </c>
      <c r="AH117" s="39">
        <f t="shared" si="37"/>
        <v>-1.7311114706358195</v>
      </c>
      <c r="AI117" s="39">
        <f t="shared" si="38"/>
        <v>3.2</v>
      </c>
      <c r="AJ117" s="39">
        <f t="shared" si="39"/>
        <v>9.6308186195826639</v>
      </c>
      <c r="AK117" s="39">
        <f t="shared" si="40"/>
        <v>4.815409309791332</v>
      </c>
      <c r="AL117" s="39">
        <f t="shared" si="41"/>
        <v>6.4</v>
      </c>
      <c r="AM117" s="40">
        <f t="shared" si="42"/>
        <v>6.600873645041256</v>
      </c>
      <c r="AN117" s="40">
        <f t="shared" si="43"/>
        <v>6.0508008412878178</v>
      </c>
      <c r="AO117" s="39">
        <f t="shared" si="44"/>
        <v>0.55007280375343792</v>
      </c>
      <c r="AP117" s="39">
        <f t="shared" si="45"/>
        <v>-1.1810386668823816</v>
      </c>
    </row>
    <row r="118" spans="1:42" s="36" customFormat="1" x14ac:dyDescent="0.2">
      <c r="A118" s="37" t="s">
        <v>162</v>
      </c>
      <c r="B118" s="38">
        <v>23545</v>
      </c>
      <c r="C118" s="38">
        <v>12098</v>
      </c>
      <c r="D118" s="47">
        <v>122</v>
      </c>
      <c r="E118" s="38">
        <v>15</v>
      </c>
      <c r="F118" s="38">
        <v>202</v>
      </c>
      <c r="G118" s="38">
        <v>2</v>
      </c>
      <c r="H118" s="38">
        <f t="shared" si="46"/>
        <v>204</v>
      </c>
      <c r="I118" s="38">
        <v>166</v>
      </c>
      <c r="J118" s="38">
        <v>24</v>
      </c>
      <c r="K118" s="38">
        <v>71</v>
      </c>
      <c r="L118" s="38">
        <v>55</v>
      </c>
      <c r="M118" s="38">
        <f t="shared" si="25"/>
        <v>275</v>
      </c>
      <c r="N118" s="38">
        <v>319</v>
      </c>
      <c r="O118" s="38">
        <v>3</v>
      </c>
      <c r="P118" s="38">
        <v>2</v>
      </c>
      <c r="Q118" s="38">
        <v>2</v>
      </c>
      <c r="R118" s="38">
        <f t="shared" si="26"/>
        <v>-117</v>
      </c>
      <c r="S118" s="34">
        <v>219</v>
      </c>
      <c r="T118" s="42">
        <v>207</v>
      </c>
      <c r="U118" s="38">
        <v>12</v>
      </c>
      <c r="V118" s="38">
        <f t="shared" si="27"/>
        <v>-105</v>
      </c>
      <c r="W118" s="38">
        <v>23519</v>
      </c>
      <c r="X118" s="38">
        <v>12109</v>
      </c>
      <c r="Y118" s="39">
        <f t="shared" si="28"/>
        <v>5.1815672117222338</v>
      </c>
      <c r="Z118" s="39">
        <f t="shared" si="29"/>
        <v>0.63707793586748773</v>
      </c>
      <c r="AA118" s="39">
        <f t="shared" si="30"/>
        <v>12.295081967213115</v>
      </c>
      <c r="AB118" s="39">
        <f t="shared" si="31"/>
        <v>8.6642599277978345</v>
      </c>
      <c r="AC118" s="39">
        <f t="shared" si="32"/>
        <v>8.5793162030155017</v>
      </c>
      <c r="AD118" s="39">
        <f t="shared" si="33"/>
        <v>34.803921568627452</v>
      </c>
      <c r="AE118" s="39">
        <f t="shared" si="34"/>
        <v>26.96078431372549</v>
      </c>
      <c r="AF118" s="39">
        <f t="shared" si="35"/>
        <v>11.679762157570609</v>
      </c>
      <c r="AG118" s="39">
        <f t="shared" si="36"/>
        <v>13.548524102781908</v>
      </c>
      <c r="AH118" s="39">
        <f t="shared" si="37"/>
        <v>-4.9692078997664044</v>
      </c>
      <c r="AI118" s="39">
        <f t="shared" si="38"/>
        <v>9.8039215686274517</v>
      </c>
      <c r="AJ118" s="39">
        <f t="shared" si="39"/>
        <v>14.85148514851485</v>
      </c>
      <c r="AK118" s="39">
        <f t="shared" si="40"/>
        <v>9.9009900990099009</v>
      </c>
      <c r="AL118" s="39">
        <f t="shared" si="41"/>
        <v>19.607843137254903</v>
      </c>
      <c r="AM118" s="40">
        <f t="shared" si="42"/>
        <v>9.3013378636653208</v>
      </c>
      <c r="AN118" s="40">
        <f t="shared" si="43"/>
        <v>8.791675514971331</v>
      </c>
      <c r="AO118" s="39">
        <f t="shared" si="44"/>
        <v>0.5096623486939903</v>
      </c>
      <c r="AP118" s="39">
        <f t="shared" si="45"/>
        <v>-4.4595455510724147</v>
      </c>
    </row>
    <row r="119" spans="1:42" s="36" customFormat="1" x14ac:dyDescent="0.2">
      <c r="A119" s="37" t="s">
        <v>163</v>
      </c>
      <c r="B119" s="38">
        <v>94467</v>
      </c>
      <c r="C119" s="38">
        <v>47913</v>
      </c>
      <c r="D119" s="47">
        <v>506</v>
      </c>
      <c r="E119" s="38">
        <v>145</v>
      </c>
      <c r="F119" s="38">
        <v>1246</v>
      </c>
      <c r="G119" s="38">
        <v>5</v>
      </c>
      <c r="H119" s="38">
        <f t="shared" si="46"/>
        <v>1251</v>
      </c>
      <c r="I119" s="38">
        <v>808</v>
      </c>
      <c r="J119" s="38">
        <v>131</v>
      </c>
      <c r="K119" s="38">
        <v>373</v>
      </c>
      <c r="L119" s="38">
        <v>254</v>
      </c>
      <c r="M119" s="38">
        <f t="shared" si="25"/>
        <v>1624</v>
      </c>
      <c r="N119" s="38">
        <v>699</v>
      </c>
      <c r="O119" s="38">
        <v>13</v>
      </c>
      <c r="P119" s="38">
        <v>4</v>
      </c>
      <c r="Q119" s="38">
        <v>2</v>
      </c>
      <c r="R119" s="38">
        <f t="shared" si="26"/>
        <v>547</v>
      </c>
      <c r="S119" s="34">
        <v>488</v>
      </c>
      <c r="T119" s="42">
        <v>644</v>
      </c>
      <c r="U119" s="38">
        <v>-156</v>
      </c>
      <c r="V119" s="38">
        <f t="shared" si="27"/>
        <v>391</v>
      </c>
      <c r="W119" s="38">
        <v>94584</v>
      </c>
      <c r="X119" s="38">
        <v>47965</v>
      </c>
      <c r="Y119" s="39">
        <f t="shared" si="28"/>
        <v>5.356367832153027</v>
      </c>
      <c r="Z119" s="39">
        <f t="shared" si="29"/>
        <v>1.5349275408343654</v>
      </c>
      <c r="AA119" s="39">
        <f t="shared" si="30"/>
        <v>28.656126482213441</v>
      </c>
      <c r="AB119" s="39">
        <f t="shared" si="31"/>
        <v>13.242719679888214</v>
      </c>
      <c r="AC119" s="39">
        <f t="shared" si="32"/>
        <v>13.189791143997374</v>
      </c>
      <c r="AD119" s="39">
        <f t="shared" si="33"/>
        <v>29.816147082334133</v>
      </c>
      <c r="AE119" s="39">
        <f t="shared" si="34"/>
        <v>20.303756994404477</v>
      </c>
      <c r="AF119" s="39">
        <f t="shared" si="35"/>
        <v>17.191188457344893</v>
      </c>
      <c r="AG119" s="39">
        <f t="shared" si="36"/>
        <v>7.3994093175394582</v>
      </c>
      <c r="AH119" s="39">
        <f t="shared" si="37"/>
        <v>5.7903818264579163</v>
      </c>
      <c r="AI119" s="39">
        <f t="shared" si="38"/>
        <v>3.9968025579536373</v>
      </c>
      <c r="AJ119" s="39">
        <f t="shared" si="39"/>
        <v>10.433386837881221</v>
      </c>
      <c r="AK119" s="39">
        <f t="shared" si="40"/>
        <v>3.2102728731942216</v>
      </c>
      <c r="AL119" s="39">
        <f t="shared" si="41"/>
        <v>5.5955235811350921</v>
      </c>
      <c r="AM119" s="40">
        <f t="shared" si="42"/>
        <v>5.1658251029460018</v>
      </c>
      <c r="AN119" s="40">
        <f t="shared" si="43"/>
        <v>6.8171954227402161</v>
      </c>
      <c r="AO119" s="39">
        <f t="shared" si="44"/>
        <v>-1.6513703197942138</v>
      </c>
      <c r="AP119" s="39">
        <f t="shared" si="45"/>
        <v>4.139011506663703</v>
      </c>
    </row>
    <row r="120" spans="1:42" s="36" customFormat="1" x14ac:dyDescent="0.2">
      <c r="A120" s="37" t="s">
        <v>164</v>
      </c>
      <c r="B120" s="38">
        <v>104080</v>
      </c>
      <c r="C120" s="38">
        <v>53786</v>
      </c>
      <c r="D120" s="47">
        <v>488</v>
      </c>
      <c r="E120" s="38">
        <v>172</v>
      </c>
      <c r="F120" s="38">
        <v>1281</v>
      </c>
      <c r="G120" s="38">
        <v>10</v>
      </c>
      <c r="H120" s="38">
        <f t="shared" si="46"/>
        <v>1291</v>
      </c>
      <c r="I120" s="38">
        <v>793</v>
      </c>
      <c r="J120" s="38">
        <v>165</v>
      </c>
      <c r="K120" s="38">
        <v>475</v>
      </c>
      <c r="L120" s="38">
        <v>337</v>
      </c>
      <c r="M120" s="38">
        <f t="shared" si="25"/>
        <v>1766</v>
      </c>
      <c r="N120" s="38">
        <v>1171</v>
      </c>
      <c r="O120" s="38">
        <v>28</v>
      </c>
      <c r="P120" s="38">
        <v>8</v>
      </c>
      <c r="Q120" s="38">
        <v>5</v>
      </c>
      <c r="R120" s="38">
        <f t="shared" si="26"/>
        <v>110</v>
      </c>
      <c r="S120" s="34">
        <v>809</v>
      </c>
      <c r="T120" s="42">
        <v>657</v>
      </c>
      <c r="U120" s="38">
        <v>152</v>
      </c>
      <c r="V120" s="38">
        <f t="shared" si="27"/>
        <v>262</v>
      </c>
      <c r="W120" s="38">
        <v>104268</v>
      </c>
      <c r="X120" s="38">
        <v>53834</v>
      </c>
      <c r="Y120" s="39">
        <f t="shared" si="28"/>
        <v>4.6887009992313606</v>
      </c>
      <c r="Z120" s="39">
        <f t="shared" si="29"/>
        <v>1.6525749423520368</v>
      </c>
      <c r="AA120" s="39">
        <f t="shared" si="30"/>
        <v>35.245901639344261</v>
      </c>
      <c r="AB120" s="39">
        <f t="shared" si="31"/>
        <v>12.40392006149116</v>
      </c>
      <c r="AC120" s="39">
        <f t="shared" si="32"/>
        <v>12.307840122982322</v>
      </c>
      <c r="AD120" s="39">
        <f t="shared" si="33"/>
        <v>36.793183578621225</v>
      </c>
      <c r="AE120" s="39">
        <f t="shared" si="34"/>
        <v>26.103795507358633</v>
      </c>
      <c r="AF120" s="39">
        <f t="shared" si="35"/>
        <v>16.96771714066103</v>
      </c>
      <c r="AG120" s="39">
        <f t="shared" si="36"/>
        <v>11.250960799385089</v>
      </c>
      <c r="AH120" s="39">
        <f t="shared" si="37"/>
        <v>1.0568793235972329</v>
      </c>
      <c r="AI120" s="39">
        <f t="shared" si="38"/>
        <v>7.7459333849728891</v>
      </c>
      <c r="AJ120" s="39">
        <f t="shared" si="39"/>
        <v>21.857923497267759</v>
      </c>
      <c r="AK120" s="39">
        <f t="shared" si="40"/>
        <v>6.2451209992193597</v>
      </c>
      <c r="AL120" s="39">
        <f t="shared" si="41"/>
        <v>11.618900077459333</v>
      </c>
      <c r="AM120" s="40">
        <f t="shared" si="42"/>
        <v>7.7728670253651035</v>
      </c>
      <c r="AN120" s="40">
        <f t="shared" si="43"/>
        <v>6.3124519600307449</v>
      </c>
      <c r="AO120" s="39">
        <f t="shared" si="44"/>
        <v>1.4604150653343582</v>
      </c>
      <c r="AP120" s="39">
        <f t="shared" si="45"/>
        <v>2.5172943889315911</v>
      </c>
    </row>
    <row r="121" spans="1:42" s="36" customFormat="1" ht="4.5" customHeight="1" x14ac:dyDescent="0.2">
      <c r="A121" s="37"/>
      <c r="B121" s="38"/>
      <c r="C121" s="38"/>
      <c r="D121" s="47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4"/>
      <c r="T121" s="42"/>
      <c r="U121" s="38"/>
      <c r="V121" s="38"/>
      <c r="W121" s="38"/>
      <c r="X121" s="38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40"/>
      <c r="AN121" s="40"/>
      <c r="AO121" s="39"/>
      <c r="AP121" s="39"/>
    </row>
    <row r="122" spans="1:42" s="36" customFormat="1" x14ac:dyDescent="0.2">
      <c r="A122" s="37" t="s">
        <v>165</v>
      </c>
      <c r="B122" s="38"/>
      <c r="C122" s="38"/>
      <c r="D122" s="47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4"/>
      <c r="T122" s="42"/>
      <c r="U122" s="38"/>
      <c r="V122" s="38"/>
      <c r="W122" s="38"/>
      <c r="X122" s="38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40"/>
      <c r="AN122" s="40"/>
      <c r="AO122" s="39"/>
      <c r="AP122" s="39"/>
    </row>
    <row r="123" spans="1:42" s="36" customFormat="1" x14ac:dyDescent="0.2">
      <c r="A123" s="37" t="s">
        <v>101</v>
      </c>
      <c r="B123" s="38">
        <v>20895</v>
      </c>
      <c r="C123" s="38">
        <v>10726</v>
      </c>
      <c r="D123" s="47">
        <v>110</v>
      </c>
      <c r="E123" s="38">
        <v>58</v>
      </c>
      <c r="F123" s="38">
        <v>213</v>
      </c>
      <c r="G123" s="38">
        <v>1</v>
      </c>
      <c r="H123" s="38">
        <f t="shared" si="46"/>
        <v>214</v>
      </c>
      <c r="I123" s="38">
        <v>164</v>
      </c>
      <c r="J123" s="38">
        <v>11</v>
      </c>
      <c r="K123" s="38">
        <v>74</v>
      </c>
      <c r="L123" s="38">
        <v>68</v>
      </c>
      <c r="M123" s="38">
        <f t="shared" si="25"/>
        <v>288</v>
      </c>
      <c r="N123" s="38">
        <v>147</v>
      </c>
      <c r="O123" s="38">
        <v>1</v>
      </c>
      <c r="P123" s="38">
        <v>1</v>
      </c>
      <c r="Q123" s="38">
        <v>1</v>
      </c>
      <c r="R123" s="38">
        <f t="shared" si="26"/>
        <v>66</v>
      </c>
      <c r="S123" s="34">
        <v>246</v>
      </c>
      <c r="T123" s="42">
        <v>352</v>
      </c>
      <c r="U123" s="38">
        <v>-106</v>
      </c>
      <c r="V123" s="38">
        <f t="shared" si="27"/>
        <v>-40</v>
      </c>
      <c r="W123" s="38">
        <v>20871</v>
      </c>
      <c r="X123" s="38">
        <v>10713</v>
      </c>
      <c r="Y123" s="39">
        <f t="shared" si="28"/>
        <v>5.2644173247188322</v>
      </c>
      <c r="Z123" s="39">
        <f t="shared" si="29"/>
        <v>2.7757836803062936</v>
      </c>
      <c r="AA123" s="39">
        <f t="shared" si="30"/>
        <v>52.72727272727272</v>
      </c>
      <c r="AB123" s="39">
        <f t="shared" si="31"/>
        <v>10.24168461354391</v>
      </c>
      <c r="AC123" s="39">
        <f t="shared" si="32"/>
        <v>10.193826274228284</v>
      </c>
      <c r="AD123" s="39">
        <f t="shared" si="33"/>
        <v>34.579439252336449</v>
      </c>
      <c r="AE123" s="39">
        <f t="shared" si="34"/>
        <v>31.775700934579437</v>
      </c>
      <c r="AF123" s="39">
        <f t="shared" si="35"/>
        <v>13.783201722900216</v>
      </c>
      <c r="AG123" s="39">
        <f t="shared" si="36"/>
        <v>7.0351758793969852</v>
      </c>
      <c r="AH123" s="39">
        <f t="shared" si="37"/>
        <v>3.1586503948312994</v>
      </c>
      <c r="AI123" s="39">
        <f t="shared" si="38"/>
        <v>4.6728971962616823</v>
      </c>
      <c r="AJ123" s="39">
        <f t="shared" si="39"/>
        <v>4.694835680751174</v>
      </c>
      <c r="AK123" s="39">
        <f t="shared" si="40"/>
        <v>4.694835680751174</v>
      </c>
      <c r="AL123" s="39">
        <f t="shared" si="41"/>
        <v>9.3457943925233646</v>
      </c>
      <c r="AM123" s="40">
        <f t="shared" si="42"/>
        <v>11.773151471643935</v>
      </c>
      <c r="AN123" s="40">
        <f t="shared" si="43"/>
        <v>16.846135439100266</v>
      </c>
      <c r="AO123" s="39">
        <f t="shared" si="44"/>
        <v>-5.0729839674563291</v>
      </c>
      <c r="AP123" s="39">
        <f t="shared" si="45"/>
        <v>-1.9143335726250299</v>
      </c>
    </row>
    <row r="124" spans="1:42" s="36" customFormat="1" x14ac:dyDescent="0.2">
      <c r="A124" s="37" t="s">
        <v>128</v>
      </c>
      <c r="B124" s="38">
        <v>82218</v>
      </c>
      <c r="C124" s="38">
        <v>43361</v>
      </c>
      <c r="D124" s="47">
        <v>396</v>
      </c>
      <c r="E124" s="38">
        <v>261</v>
      </c>
      <c r="F124" s="38">
        <v>617</v>
      </c>
      <c r="G124" s="38">
        <v>2</v>
      </c>
      <c r="H124" s="38">
        <f t="shared" si="46"/>
        <v>619</v>
      </c>
      <c r="I124" s="38">
        <v>500</v>
      </c>
      <c r="J124" s="38">
        <v>30</v>
      </c>
      <c r="K124" s="38">
        <v>400</v>
      </c>
      <c r="L124" s="38">
        <v>322</v>
      </c>
      <c r="M124" s="38">
        <f t="shared" si="25"/>
        <v>1019</v>
      </c>
      <c r="N124" s="38">
        <v>629</v>
      </c>
      <c r="O124" s="38">
        <v>5</v>
      </c>
      <c r="P124" s="38">
        <v>4</v>
      </c>
      <c r="Q124" s="38">
        <v>2</v>
      </c>
      <c r="R124" s="38">
        <f t="shared" si="26"/>
        <v>-12</v>
      </c>
      <c r="S124" s="34">
        <v>862</v>
      </c>
      <c r="T124" s="42">
        <v>1382</v>
      </c>
      <c r="U124" s="38">
        <v>-520</v>
      </c>
      <c r="V124" s="38">
        <f t="shared" si="27"/>
        <v>-532</v>
      </c>
      <c r="W124" s="38">
        <v>81961</v>
      </c>
      <c r="X124" s="38">
        <v>43247</v>
      </c>
      <c r="Y124" s="39">
        <f t="shared" si="28"/>
        <v>4.816463548128147</v>
      </c>
      <c r="Z124" s="39">
        <f t="shared" si="29"/>
        <v>3.1744873385390058</v>
      </c>
      <c r="AA124" s="39">
        <f t="shared" si="30"/>
        <v>65.909090909090907</v>
      </c>
      <c r="AB124" s="39">
        <f t="shared" si="31"/>
        <v>7.5287649906346541</v>
      </c>
      <c r="AC124" s="39">
        <f t="shared" si="32"/>
        <v>7.5044394171592597</v>
      </c>
      <c r="AD124" s="39">
        <f t="shared" si="33"/>
        <v>64.620355411954762</v>
      </c>
      <c r="AE124" s="39">
        <f t="shared" si="34"/>
        <v>52.019386106623585</v>
      </c>
      <c r="AF124" s="39">
        <f t="shared" si="35"/>
        <v>12.393879685713591</v>
      </c>
      <c r="AG124" s="39">
        <f t="shared" si="36"/>
        <v>7.6503928580116281</v>
      </c>
      <c r="AH124" s="39">
        <f t="shared" si="37"/>
        <v>-0.14595344085236808</v>
      </c>
      <c r="AI124" s="39">
        <f t="shared" si="38"/>
        <v>3.2310177705977385</v>
      </c>
      <c r="AJ124" s="39">
        <f t="shared" si="39"/>
        <v>8.1037277147487838</v>
      </c>
      <c r="AK124" s="39">
        <f t="shared" si="40"/>
        <v>6.4829821717990272</v>
      </c>
      <c r="AL124" s="39">
        <f t="shared" si="41"/>
        <v>6.4620355411954771</v>
      </c>
      <c r="AM124" s="40">
        <f t="shared" si="42"/>
        <v>10.484322167895108</v>
      </c>
      <c r="AN124" s="40">
        <f t="shared" si="43"/>
        <v>16.808971271497725</v>
      </c>
      <c r="AO124" s="39">
        <f t="shared" si="44"/>
        <v>-6.324649103602618</v>
      </c>
      <c r="AP124" s="39">
        <f t="shared" si="45"/>
        <v>-6.4706025444549855</v>
      </c>
    </row>
    <row r="125" spans="1:42" s="36" customFormat="1" x14ac:dyDescent="0.2">
      <c r="A125" s="37" t="s">
        <v>129</v>
      </c>
      <c r="B125" s="38">
        <v>10862</v>
      </c>
      <c r="C125" s="38">
        <v>5627</v>
      </c>
      <c r="D125" s="47">
        <v>53</v>
      </c>
      <c r="E125" s="38">
        <v>22</v>
      </c>
      <c r="F125" s="38">
        <v>111</v>
      </c>
      <c r="G125" s="38">
        <v>0</v>
      </c>
      <c r="H125" s="38">
        <f t="shared" si="46"/>
        <v>111</v>
      </c>
      <c r="I125" s="38">
        <v>80</v>
      </c>
      <c r="J125" s="38">
        <v>7</v>
      </c>
      <c r="K125" s="38">
        <v>47</v>
      </c>
      <c r="L125" s="38">
        <v>30</v>
      </c>
      <c r="M125" s="38">
        <f t="shared" si="25"/>
        <v>158</v>
      </c>
      <c r="N125" s="38">
        <v>123</v>
      </c>
      <c r="O125" s="38">
        <v>0</v>
      </c>
      <c r="P125" s="38">
        <v>0</v>
      </c>
      <c r="Q125" s="38">
        <v>0</v>
      </c>
      <c r="R125" s="38">
        <f t="shared" si="26"/>
        <v>-12</v>
      </c>
      <c r="S125" s="34">
        <v>159</v>
      </c>
      <c r="T125" s="42">
        <v>153</v>
      </c>
      <c r="U125" s="38">
        <v>6</v>
      </c>
      <c r="V125" s="38">
        <f t="shared" si="27"/>
        <v>-6</v>
      </c>
      <c r="W125" s="38">
        <v>10873</v>
      </c>
      <c r="X125" s="38">
        <v>5635</v>
      </c>
      <c r="Y125" s="39">
        <f t="shared" si="28"/>
        <v>4.8793960596575214</v>
      </c>
      <c r="Z125" s="39">
        <f t="shared" si="29"/>
        <v>2.0254096851408576</v>
      </c>
      <c r="AA125" s="39">
        <f t="shared" si="30"/>
        <v>41.509433962264154</v>
      </c>
      <c r="AB125" s="39">
        <f t="shared" si="31"/>
        <v>10.219112502301602</v>
      </c>
      <c r="AC125" s="39">
        <f t="shared" si="32"/>
        <v>10.219112502301602</v>
      </c>
      <c r="AD125" s="39">
        <f t="shared" si="33"/>
        <v>42.342342342342342</v>
      </c>
      <c r="AE125" s="39">
        <f t="shared" si="34"/>
        <v>27.027027027027028</v>
      </c>
      <c r="AF125" s="39">
        <f t="shared" si="35"/>
        <v>14.546124102375252</v>
      </c>
      <c r="AG125" s="39">
        <f t="shared" si="36"/>
        <v>11.323881421469343</v>
      </c>
      <c r="AH125" s="39">
        <f t="shared" si="37"/>
        <v>-1.1047689191677408</v>
      </c>
      <c r="AI125" s="39">
        <f t="shared" si="38"/>
        <v>0</v>
      </c>
      <c r="AJ125" s="39">
        <f t="shared" si="39"/>
        <v>0</v>
      </c>
      <c r="AK125" s="39">
        <f t="shared" si="40"/>
        <v>0</v>
      </c>
      <c r="AL125" s="39">
        <f t="shared" si="41"/>
        <v>0</v>
      </c>
      <c r="AM125" s="40">
        <f t="shared" si="42"/>
        <v>14.638188178972564</v>
      </c>
      <c r="AN125" s="40">
        <f t="shared" si="43"/>
        <v>14.085803719388695</v>
      </c>
      <c r="AO125" s="39">
        <f t="shared" si="44"/>
        <v>0.55238445958387039</v>
      </c>
      <c r="AP125" s="39">
        <f t="shared" si="45"/>
        <v>-0.55238445958387039</v>
      </c>
    </row>
    <row r="126" spans="1:42" s="36" customFormat="1" x14ac:dyDescent="0.2">
      <c r="A126" s="37" t="s">
        <v>141</v>
      </c>
      <c r="B126" s="38">
        <v>33424</v>
      </c>
      <c r="C126" s="38">
        <v>16904</v>
      </c>
      <c r="D126" s="47">
        <v>182</v>
      </c>
      <c r="E126" s="38">
        <v>78</v>
      </c>
      <c r="F126" s="38">
        <v>316</v>
      </c>
      <c r="G126" s="38">
        <v>1</v>
      </c>
      <c r="H126" s="38">
        <f t="shared" si="46"/>
        <v>317</v>
      </c>
      <c r="I126" s="38">
        <v>273</v>
      </c>
      <c r="J126" s="38">
        <v>14</v>
      </c>
      <c r="K126" s="38">
        <v>97</v>
      </c>
      <c r="L126" s="38">
        <v>47</v>
      </c>
      <c r="M126" s="38">
        <f t="shared" si="25"/>
        <v>414</v>
      </c>
      <c r="N126" s="38">
        <v>216</v>
      </c>
      <c r="O126" s="38">
        <v>4</v>
      </c>
      <c r="P126" s="38">
        <v>3</v>
      </c>
      <c r="Q126" s="38">
        <v>2</v>
      </c>
      <c r="R126" s="38">
        <f t="shared" si="26"/>
        <v>100</v>
      </c>
      <c r="S126" s="34">
        <v>264</v>
      </c>
      <c r="T126" s="42">
        <v>377</v>
      </c>
      <c r="U126" s="38">
        <v>-113</v>
      </c>
      <c r="V126" s="38">
        <f t="shared" si="27"/>
        <v>-13</v>
      </c>
      <c r="W126" s="38">
        <v>33402</v>
      </c>
      <c r="X126" s="38">
        <v>16893</v>
      </c>
      <c r="Y126" s="39">
        <f t="shared" si="28"/>
        <v>5.4451890856869323</v>
      </c>
      <c r="Z126" s="39">
        <f t="shared" si="29"/>
        <v>2.3336524652943993</v>
      </c>
      <c r="AA126" s="39">
        <f t="shared" si="30"/>
        <v>42.857142857142854</v>
      </c>
      <c r="AB126" s="39">
        <f t="shared" si="31"/>
        <v>9.4842029679272368</v>
      </c>
      <c r="AC126" s="39">
        <f t="shared" si="32"/>
        <v>9.4542843465773103</v>
      </c>
      <c r="AD126" s="39">
        <f t="shared" si="33"/>
        <v>30.5993690851735</v>
      </c>
      <c r="AE126" s="39">
        <f t="shared" si="34"/>
        <v>14.826498422712934</v>
      </c>
      <c r="AF126" s="39">
        <f t="shared" si="35"/>
        <v>12.386309238870272</v>
      </c>
      <c r="AG126" s="39">
        <f t="shared" si="36"/>
        <v>6.4624222115844905</v>
      </c>
      <c r="AH126" s="39">
        <f t="shared" si="37"/>
        <v>2.9918621349928194</v>
      </c>
      <c r="AI126" s="39">
        <f t="shared" si="38"/>
        <v>3.1545741324921135</v>
      </c>
      <c r="AJ126" s="39">
        <f t="shared" si="39"/>
        <v>12.658227848101266</v>
      </c>
      <c r="AK126" s="39">
        <f t="shared" si="40"/>
        <v>9.4936708860759502</v>
      </c>
      <c r="AL126" s="39">
        <f t="shared" si="41"/>
        <v>9.4637223974763405</v>
      </c>
      <c r="AM126" s="40">
        <f t="shared" si="42"/>
        <v>7.8985160363810438</v>
      </c>
      <c r="AN126" s="40">
        <f t="shared" si="43"/>
        <v>11.279320248922931</v>
      </c>
      <c r="AO126" s="39">
        <f t="shared" si="44"/>
        <v>-3.3808042125418862</v>
      </c>
      <c r="AP126" s="39">
        <f t="shared" si="45"/>
        <v>-0.38894207754906651</v>
      </c>
    </row>
    <row r="127" spans="1:42" s="36" customFormat="1" x14ac:dyDescent="0.2">
      <c r="A127" s="37" t="s">
        <v>166</v>
      </c>
      <c r="B127" s="38">
        <v>5003</v>
      </c>
      <c r="C127" s="38">
        <v>2602</v>
      </c>
      <c r="D127" s="47">
        <v>31</v>
      </c>
      <c r="E127" s="38">
        <v>10</v>
      </c>
      <c r="F127" s="38">
        <v>31</v>
      </c>
      <c r="G127" s="38">
        <v>0</v>
      </c>
      <c r="H127" s="38">
        <f t="shared" si="46"/>
        <v>31</v>
      </c>
      <c r="I127" s="38">
        <v>27</v>
      </c>
      <c r="J127" s="38">
        <v>2</v>
      </c>
      <c r="K127" s="38">
        <v>12</v>
      </c>
      <c r="L127" s="38">
        <v>7</v>
      </c>
      <c r="M127" s="38">
        <f t="shared" si="25"/>
        <v>43</v>
      </c>
      <c r="N127" s="38">
        <v>58</v>
      </c>
      <c r="O127" s="38">
        <v>0</v>
      </c>
      <c r="P127" s="38">
        <v>0</v>
      </c>
      <c r="Q127" s="38">
        <v>0</v>
      </c>
      <c r="R127" s="38">
        <f t="shared" si="26"/>
        <v>-27</v>
      </c>
      <c r="S127" s="34">
        <v>119</v>
      </c>
      <c r="T127" s="42">
        <v>142</v>
      </c>
      <c r="U127" s="38">
        <v>-23</v>
      </c>
      <c r="V127" s="38">
        <f t="shared" si="27"/>
        <v>-50</v>
      </c>
      <c r="W127" s="38">
        <v>4980</v>
      </c>
      <c r="X127" s="38">
        <v>2587</v>
      </c>
      <c r="Y127" s="39">
        <f t="shared" si="28"/>
        <v>6.1962822306616028</v>
      </c>
      <c r="Z127" s="39">
        <f t="shared" si="29"/>
        <v>1.9988007195682589</v>
      </c>
      <c r="AA127" s="39">
        <f t="shared" si="30"/>
        <v>32.258064516129032</v>
      </c>
      <c r="AB127" s="39">
        <f t="shared" si="31"/>
        <v>6.1962822306616028</v>
      </c>
      <c r="AC127" s="39">
        <f t="shared" si="32"/>
        <v>6.1962822306616028</v>
      </c>
      <c r="AD127" s="39">
        <f t="shared" si="33"/>
        <v>38.70967741935484</v>
      </c>
      <c r="AE127" s="39">
        <f t="shared" si="34"/>
        <v>22.58064516129032</v>
      </c>
      <c r="AF127" s="39">
        <f t="shared" si="35"/>
        <v>8.5948430941435134</v>
      </c>
      <c r="AG127" s="39">
        <f t="shared" si="36"/>
        <v>11.593044173495901</v>
      </c>
      <c r="AH127" s="39">
        <f t="shared" si="37"/>
        <v>-5.3967619428342992</v>
      </c>
      <c r="AI127" s="39">
        <f t="shared" si="38"/>
        <v>0</v>
      </c>
      <c r="AJ127" s="39">
        <f t="shared" si="39"/>
        <v>0</v>
      </c>
      <c r="AK127" s="39">
        <f t="shared" si="40"/>
        <v>0</v>
      </c>
      <c r="AL127" s="39">
        <f t="shared" si="41"/>
        <v>0</v>
      </c>
      <c r="AM127" s="40">
        <f t="shared" si="42"/>
        <v>23.785728562862282</v>
      </c>
      <c r="AN127" s="40">
        <f t="shared" si="43"/>
        <v>28.382970217869278</v>
      </c>
      <c r="AO127" s="39">
        <f t="shared" si="44"/>
        <v>-4.5972416550069957</v>
      </c>
      <c r="AP127" s="39">
        <f t="shared" si="45"/>
        <v>-9.9940035978412958</v>
      </c>
    </row>
    <row r="128" spans="1:42" s="36" customFormat="1" x14ac:dyDescent="0.2">
      <c r="A128" s="37" t="s">
        <v>167</v>
      </c>
      <c r="B128" s="38">
        <v>426393</v>
      </c>
      <c r="C128" s="38">
        <v>227019</v>
      </c>
      <c r="D128" s="47">
        <v>2375</v>
      </c>
      <c r="E128" s="38">
        <v>1234</v>
      </c>
      <c r="F128" s="38">
        <v>3454</v>
      </c>
      <c r="G128" s="38">
        <v>12</v>
      </c>
      <c r="H128" s="38">
        <f t="shared" si="46"/>
        <v>3466</v>
      </c>
      <c r="I128" s="38">
        <v>2746</v>
      </c>
      <c r="J128" s="38">
        <v>185</v>
      </c>
      <c r="K128" s="38">
        <v>1680</v>
      </c>
      <c r="L128" s="38">
        <v>1396</v>
      </c>
      <c r="M128" s="38">
        <f t="shared" si="25"/>
        <v>5146</v>
      </c>
      <c r="N128" s="38">
        <v>3964</v>
      </c>
      <c r="O128" s="38">
        <v>15</v>
      </c>
      <c r="P128" s="38">
        <v>9</v>
      </c>
      <c r="Q128" s="38">
        <v>7</v>
      </c>
      <c r="R128" s="38">
        <f t="shared" si="26"/>
        <v>-510</v>
      </c>
      <c r="S128" s="34">
        <v>4035</v>
      </c>
      <c r="T128" s="42">
        <v>5041</v>
      </c>
      <c r="U128" s="38">
        <v>-1006</v>
      </c>
      <c r="V128" s="38">
        <f t="shared" si="27"/>
        <v>-1516</v>
      </c>
      <c r="W128" s="38">
        <v>425533</v>
      </c>
      <c r="X128" s="38">
        <v>226567</v>
      </c>
      <c r="Y128" s="39">
        <f t="shared" si="28"/>
        <v>5.5699788692591108</v>
      </c>
      <c r="Z128" s="39">
        <f t="shared" si="29"/>
        <v>2.8940437577539968</v>
      </c>
      <c r="AA128" s="39">
        <f t="shared" si="30"/>
        <v>51.9578947368421</v>
      </c>
      <c r="AB128" s="39">
        <f t="shared" si="31"/>
        <v>8.1286512677271894</v>
      </c>
      <c r="AC128" s="39">
        <f t="shared" si="32"/>
        <v>8.1005082165983033</v>
      </c>
      <c r="AD128" s="39">
        <f t="shared" si="33"/>
        <v>48.470859780727061</v>
      </c>
      <c r="AE128" s="39">
        <f t="shared" si="34"/>
        <v>40.276976341604154</v>
      </c>
      <c r="AF128" s="39">
        <f t="shared" si="35"/>
        <v>12.06867842577153</v>
      </c>
      <c r="AG128" s="39">
        <f t="shared" si="36"/>
        <v>9.296587889576049</v>
      </c>
      <c r="AH128" s="39">
        <f t="shared" si="37"/>
        <v>-1.1960796729777459</v>
      </c>
      <c r="AI128" s="39">
        <f t="shared" si="38"/>
        <v>3.4622042700519331</v>
      </c>
      <c r="AJ128" s="39">
        <f t="shared" si="39"/>
        <v>4.3427909669947891</v>
      </c>
      <c r="AK128" s="39">
        <f t="shared" si="40"/>
        <v>2.6056745801968733</v>
      </c>
      <c r="AL128" s="39">
        <f t="shared" si="41"/>
        <v>5.4818234275822277</v>
      </c>
      <c r="AM128" s="40">
        <f t="shared" si="42"/>
        <v>9.4631009420886372</v>
      </c>
      <c r="AN128" s="40">
        <f t="shared" si="43"/>
        <v>11.82242672839376</v>
      </c>
      <c r="AO128" s="39">
        <f t="shared" si="44"/>
        <v>-2.3593257863051225</v>
      </c>
      <c r="AP128" s="39">
        <f t="shared" si="45"/>
        <v>-3.5554054592828681</v>
      </c>
    </row>
    <row r="129" spans="1:42" s="36" customFormat="1" x14ac:dyDescent="0.2">
      <c r="A129" s="37" t="s">
        <v>130</v>
      </c>
      <c r="B129" s="38">
        <v>22661</v>
      </c>
      <c r="C129" s="38">
        <v>11650</v>
      </c>
      <c r="D129" s="47">
        <v>96</v>
      </c>
      <c r="E129" s="38">
        <v>63</v>
      </c>
      <c r="F129" s="38">
        <v>200</v>
      </c>
      <c r="G129" s="38">
        <v>2</v>
      </c>
      <c r="H129" s="38">
        <f t="shared" si="46"/>
        <v>202</v>
      </c>
      <c r="I129" s="38">
        <v>149</v>
      </c>
      <c r="J129" s="38">
        <v>20</v>
      </c>
      <c r="K129" s="38">
        <v>116</v>
      </c>
      <c r="L129" s="38">
        <v>92</v>
      </c>
      <c r="M129" s="38">
        <f t="shared" si="25"/>
        <v>318</v>
      </c>
      <c r="N129" s="38">
        <v>200</v>
      </c>
      <c r="O129" s="38">
        <v>4</v>
      </c>
      <c r="P129" s="38">
        <v>4</v>
      </c>
      <c r="Q129" s="38">
        <v>2</v>
      </c>
      <c r="R129" s="38">
        <f t="shared" si="26"/>
        <v>0</v>
      </c>
      <c r="S129" s="34">
        <v>248</v>
      </c>
      <c r="T129" s="42">
        <v>403</v>
      </c>
      <c r="U129" s="38">
        <v>-155</v>
      </c>
      <c r="V129" s="38">
        <f t="shared" si="27"/>
        <v>-155</v>
      </c>
      <c r="W129" s="38">
        <v>22573</v>
      </c>
      <c r="X129" s="38">
        <v>11615</v>
      </c>
      <c r="Y129" s="39">
        <f t="shared" si="28"/>
        <v>4.2363532059485456</v>
      </c>
      <c r="Z129" s="39">
        <f t="shared" si="29"/>
        <v>2.7801067914037336</v>
      </c>
      <c r="AA129" s="39">
        <f t="shared" si="30"/>
        <v>65.625</v>
      </c>
      <c r="AB129" s="39">
        <f t="shared" si="31"/>
        <v>8.9139932041834005</v>
      </c>
      <c r="AC129" s="39">
        <f t="shared" si="32"/>
        <v>8.8257358457261379</v>
      </c>
      <c r="AD129" s="39">
        <f t="shared" si="33"/>
        <v>57.42574257425742</v>
      </c>
      <c r="AE129" s="39">
        <f t="shared" si="34"/>
        <v>45.544554455445549</v>
      </c>
      <c r="AF129" s="39">
        <f t="shared" si="35"/>
        <v>14.032919994704558</v>
      </c>
      <c r="AG129" s="39">
        <f t="shared" si="36"/>
        <v>8.8257358457261379</v>
      </c>
      <c r="AH129" s="39">
        <f t="shared" si="37"/>
        <v>0</v>
      </c>
      <c r="AI129" s="39">
        <f t="shared" si="38"/>
        <v>9.9009900990099009</v>
      </c>
      <c r="AJ129" s="39">
        <f t="shared" si="39"/>
        <v>20</v>
      </c>
      <c r="AK129" s="39">
        <f t="shared" si="40"/>
        <v>20</v>
      </c>
      <c r="AL129" s="39">
        <f t="shared" si="41"/>
        <v>19.801980198019802</v>
      </c>
      <c r="AM129" s="40">
        <f t="shared" si="42"/>
        <v>10.943912448700409</v>
      </c>
      <c r="AN129" s="40">
        <f t="shared" si="43"/>
        <v>17.783857729138166</v>
      </c>
      <c r="AO129" s="39">
        <f t="shared" si="44"/>
        <v>-6.8399452804377567</v>
      </c>
      <c r="AP129" s="39">
        <f t="shared" si="45"/>
        <v>-6.8399452804377567</v>
      </c>
    </row>
    <row r="130" spans="1:42" s="36" customFormat="1" x14ac:dyDescent="0.2">
      <c r="A130" s="37" t="s">
        <v>168</v>
      </c>
      <c r="B130" s="38">
        <v>5519</v>
      </c>
      <c r="C130" s="38">
        <v>2840</v>
      </c>
      <c r="D130" s="47">
        <v>32</v>
      </c>
      <c r="E130" s="38">
        <v>10</v>
      </c>
      <c r="F130" s="38">
        <v>36</v>
      </c>
      <c r="G130" s="38">
        <v>0</v>
      </c>
      <c r="H130" s="38">
        <f t="shared" si="46"/>
        <v>36</v>
      </c>
      <c r="I130" s="38">
        <v>27</v>
      </c>
      <c r="J130" s="38">
        <v>1</v>
      </c>
      <c r="K130" s="38">
        <v>31</v>
      </c>
      <c r="L130" s="38">
        <v>29</v>
      </c>
      <c r="M130" s="38">
        <f t="shared" si="25"/>
        <v>67</v>
      </c>
      <c r="N130" s="38">
        <v>56</v>
      </c>
      <c r="O130" s="38">
        <v>0</v>
      </c>
      <c r="P130" s="38">
        <v>0</v>
      </c>
      <c r="Q130" s="38">
        <v>0</v>
      </c>
      <c r="R130" s="38">
        <f t="shared" si="26"/>
        <v>-20</v>
      </c>
      <c r="S130" s="34">
        <v>87</v>
      </c>
      <c r="T130" s="42">
        <v>94</v>
      </c>
      <c r="U130" s="38">
        <v>-7</v>
      </c>
      <c r="V130" s="38">
        <f t="shared" si="27"/>
        <v>-27</v>
      </c>
      <c r="W130" s="38">
        <v>5493</v>
      </c>
      <c r="X130" s="38">
        <v>2827</v>
      </c>
      <c r="Y130" s="39">
        <f t="shared" si="28"/>
        <v>5.7981518391012861</v>
      </c>
      <c r="Z130" s="39">
        <f t="shared" si="29"/>
        <v>1.811922449719152</v>
      </c>
      <c r="AA130" s="39">
        <f t="shared" si="30"/>
        <v>31.25</v>
      </c>
      <c r="AB130" s="39">
        <f t="shared" si="31"/>
        <v>6.5229208189889478</v>
      </c>
      <c r="AC130" s="39">
        <f t="shared" si="32"/>
        <v>6.5229208189889478</v>
      </c>
      <c r="AD130" s="39">
        <f t="shared" si="33"/>
        <v>86.111111111111114</v>
      </c>
      <c r="AE130" s="39">
        <f t="shared" si="34"/>
        <v>80.555555555555557</v>
      </c>
      <c r="AF130" s="39">
        <f t="shared" si="35"/>
        <v>12.139880413118318</v>
      </c>
      <c r="AG130" s="39">
        <f t="shared" si="36"/>
        <v>10.146765718427252</v>
      </c>
      <c r="AH130" s="39">
        <f t="shared" si="37"/>
        <v>-3.6238448994383039</v>
      </c>
      <c r="AI130" s="39">
        <f t="shared" si="38"/>
        <v>0</v>
      </c>
      <c r="AJ130" s="39">
        <f t="shared" si="39"/>
        <v>0</v>
      </c>
      <c r="AK130" s="39">
        <f t="shared" si="40"/>
        <v>0</v>
      </c>
      <c r="AL130" s="39">
        <f t="shared" si="41"/>
        <v>0</v>
      </c>
      <c r="AM130" s="40">
        <f t="shared" si="42"/>
        <v>15.763725312556621</v>
      </c>
      <c r="AN130" s="40">
        <f t="shared" si="43"/>
        <v>17.032071027360029</v>
      </c>
      <c r="AO130" s="39">
        <f t="shared" si="44"/>
        <v>-1.2683457148034065</v>
      </c>
      <c r="AP130" s="39">
        <f t="shared" si="45"/>
        <v>-4.8921906142417111</v>
      </c>
    </row>
    <row r="131" spans="1:42" s="36" customFormat="1" x14ac:dyDescent="0.2">
      <c r="A131" s="37" t="s">
        <v>117</v>
      </c>
      <c r="B131" s="38">
        <v>11508</v>
      </c>
      <c r="C131" s="38">
        <v>5908</v>
      </c>
      <c r="D131" s="47">
        <v>64</v>
      </c>
      <c r="E131" s="38">
        <v>23</v>
      </c>
      <c r="F131" s="38">
        <v>115</v>
      </c>
      <c r="G131" s="38">
        <v>0</v>
      </c>
      <c r="H131" s="38">
        <f t="shared" si="46"/>
        <v>115</v>
      </c>
      <c r="I131" s="38">
        <v>103</v>
      </c>
      <c r="J131" s="38">
        <v>5</v>
      </c>
      <c r="K131" s="38">
        <v>57</v>
      </c>
      <c r="L131" s="38">
        <v>45</v>
      </c>
      <c r="M131" s="38">
        <f t="shared" si="25"/>
        <v>172</v>
      </c>
      <c r="N131" s="38">
        <v>111</v>
      </c>
      <c r="O131" s="38">
        <v>1</v>
      </c>
      <c r="P131" s="38">
        <v>1</v>
      </c>
      <c r="Q131" s="38">
        <v>1</v>
      </c>
      <c r="R131" s="38">
        <f t="shared" si="26"/>
        <v>4</v>
      </c>
      <c r="S131" s="34">
        <v>117</v>
      </c>
      <c r="T131" s="42">
        <v>143</v>
      </c>
      <c r="U131" s="38">
        <v>-26</v>
      </c>
      <c r="V131" s="38">
        <f t="shared" si="27"/>
        <v>-22</v>
      </c>
      <c r="W131" s="38">
        <v>11495</v>
      </c>
      <c r="X131" s="38">
        <v>5904</v>
      </c>
      <c r="Y131" s="39">
        <f t="shared" si="28"/>
        <v>5.561348627042058</v>
      </c>
      <c r="Z131" s="39">
        <f t="shared" si="29"/>
        <v>1.9986096628432397</v>
      </c>
      <c r="AA131" s="39">
        <f t="shared" si="30"/>
        <v>35.9375</v>
      </c>
      <c r="AB131" s="39">
        <f t="shared" si="31"/>
        <v>9.9930483142161979</v>
      </c>
      <c r="AC131" s="39">
        <f t="shared" si="32"/>
        <v>9.9930483142161979</v>
      </c>
      <c r="AD131" s="39">
        <f t="shared" si="33"/>
        <v>49.565217391304351</v>
      </c>
      <c r="AE131" s="39">
        <f t="shared" si="34"/>
        <v>39.130434782608695</v>
      </c>
      <c r="AF131" s="39">
        <f t="shared" si="35"/>
        <v>14.94612443517553</v>
      </c>
      <c r="AG131" s="39">
        <f t="shared" si="36"/>
        <v>9.6454640250260688</v>
      </c>
      <c r="AH131" s="39">
        <f t="shared" si="37"/>
        <v>0.34758428919012863</v>
      </c>
      <c r="AI131" s="39">
        <f t="shared" si="38"/>
        <v>0</v>
      </c>
      <c r="AJ131" s="39">
        <f t="shared" si="39"/>
        <v>8.695652173913043</v>
      </c>
      <c r="AK131" s="39">
        <f t="shared" si="40"/>
        <v>8.695652173913043</v>
      </c>
      <c r="AL131" s="39">
        <f t="shared" si="41"/>
        <v>8.695652173913043</v>
      </c>
      <c r="AM131" s="40">
        <f t="shared" si="42"/>
        <v>10.166840458811262</v>
      </c>
      <c r="AN131" s="40">
        <f t="shared" si="43"/>
        <v>12.426138338547098</v>
      </c>
      <c r="AO131" s="39">
        <f t="shared" si="44"/>
        <v>-2.2592978797358358</v>
      </c>
      <c r="AP131" s="39">
        <f t="shared" si="45"/>
        <v>-1.9117135905457074</v>
      </c>
    </row>
    <row r="132" spans="1:42" s="36" customFormat="1" x14ac:dyDescent="0.2">
      <c r="A132" s="37" t="s">
        <v>118</v>
      </c>
      <c r="B132" s="38">
        <v>26526</v>
      </c>
      <c r="C132" s="38">
        <v>13481</v>
      </c>
      <c r="D132" s="47">
        <v>139</v>
      </c>
      <c r="E132" s="38">
        <v>48</v>
      </c>
      <c r="F132" s="38">
        <v>251</v>
      </c>
      <c r="G132" s="38">
        <v>1</v>
      </c>
      <c r="H132" s="38">
        <f t="shared" si="46"/>
        <v>252</v>
      </c>
      <c r="I132" s="38">
        <v>208</v>
      </c>
      <c r="J132" s="38">
        <v>11</v>
      </c>
      <c r="K132" s="38">
        <v>76</v>
      </c>
      <c r="L132" s="38">
        <v>55</v>
      </c>
      <c r="M132" s="38">
        <f t="shared" si="25"/>
        <v>328</v>
      </c>
      <c r="N132" s="38">
        <v>252</v>
      </c>
      <c r="O132" s="38">
        <v>1</v>
      </c>
      <c r="P132" s="38">
        <v>1</v>
      </c>
      <c r="Q132" s="38">
        <v>0</v>
      </c>
      <c r="R132" s="38">
        <f t="shared" si="26"/>
        <v>-1</v>
      </c>
      <c r="S132" s="34">
        <v>288</v>
      </c>
      <c r="T132" s="42">
        <v>392</v>
      </c>
      <c r="U132" s="38">
        <v>-104</v>
      </c>
      <c r="V132" s="38">
        <f t="shared" si="27"/>
        <v>-105</v>
      </c>
      <c r="W132" s="38">
        <v>26443</v>
      </c>
      <c r="X132" s="38">
        <v>13409</v>
      </c>
      <c r="Y132" s="39">
        <f t="shared" si="28"/>
        <v>5.2401417477192194</v>
      </c>
      <c r="Z132" s="39">
        <f t="shared" si="29"/>
        <v>1.8095453517303777</v>
      </c>
      <c r="AA132" s="39">
        <f t="shared" si="30"/>
        <v>34.532374100719423</v>
      </c>
      <c r="AB132" s="39">
        <f t="shared" si="31"/>
        <v>9.5001130965844833</v>
      </c>
      <c r="AC132" s="39">
        <f t="shared" si="32"/>
        <v>9.462414235090101</v>
      </c>
      <c r="AD132" s="39">
        <f t="shared" si="33"/>
        <v>30.158730158730158</v>
      </c>
      <c r="AE132" s="39">
        <f t="shared" si="34"/>
        <v>21.825396825396826</v>
      </c>
      <c r="AF132" s="39">
        <f t="shared" si="35"/>
        <v>12.365226570157581</v>
      </c>
      <c r="AG132" s="39">
        <f t="shared" si="36"/>
        <v>9.5001130965844833</v>
      </c>
      <c r="AH132" s="39">
        <f t="shared" si="37"/>
        <v>-3.7698861494382868E-2</v>
      </c>
      <c r="AI132" s="39">
        <f t="shared" si="38"/>
        <v>3.9682539682539679</v>
      </c>
      <c r="AJ132" s="39">
        <f t="shared" si="39"/>
        <v>3.9840637450199203</v>
      </c>
      <c r="AK132" s="39">
        <f t="shared" si="40"/>
        <v>3.9840637450199203</v>
      </c>
      <c r="AL132" s="39">
        <f t="shared" si="41"/>
        <v>3.9682539682539679</v>
      </c>
      <c r="AM132" s="40">
        <f t="shared" si="42"/>
        <v>10.857272110382267</v>
      </c>
      <c r="AN132" s="40">
        <f t="shared" si="43"/>
        <v>14.777953705798085</v>
      </c>
      <c r="AO132" s="39">
        <f t="shared" si="44"/>
        <v>-3.9206815954158185</v>
      </c>
      <c r="AP132" s="39">
        <f t="shared" si="45"/>
        <v>-3.9583804569102017</v>
      </c>
    </row>
    <row r="133" spans="1:42" s="36" customFormat="1" x14ac:dyDescent="0.2">
      <c r="A133" s="37" t="s">
        <v>169</v>
      </c>
      <c r="B133" s="38">
        <v>4594</v>
      </c>
      <c r="C133" s="38">
        <v>2337</v>
      </c>
      <c r="D133" s="47">
        <v>15</v>
      </c>
      <c r="E133" s="38">
        <v>13</v>
      </c>
      <c r="F133" s="38">
        <v>53</v>
      </c>
      <c r="G133" s="38">
        <v>1</v>
      </c>
      <c r="H133" s="38">
        <f t="shared" si="46"/>
        <v>54</v>
      </c>
      <c r="I133" s="38">
        <v>21</v>
      </c>
      <c r="J133" s="38">
        <v>6</v>
      </c>
      <c r="K133" s="38">
        <v>32</v>
      </c>
      <c r="L133" s="38">
        <v>27</v>
      </c>
      <c r="M133" s="38">
        <f t="shared" si="25"/>
        <v>86</v>
      </c>
      <c r="N133" s="38">
        <v>31</v>
      </c>
      <c r="O133" s="38">
        <v>1</v>
      </c>
      <c r="P133" s="38">
        <v>1</v>
      </c>
      <c r="Q133" s="38">
        <v>1</v>
      </c>
      <c r="R133" s="38">
        <f t="shared" si="26"/>
        <v>22</v>
      </c>
      <c r="S133" s="34">
        <v>54</v>
      </c>
      <c r="T133" s="42">
        <v>153</v>
      </c>
      <c r="U133" s="38">
        <v>-99</v>
      </c>
      <c r="V133" s="38">
        <f t="shared" si="27"/>
        <v>-77</v>
      </c>
      <c r="W133" s="38">
        <v>4538</v>
      </c>
      <c r="X133" s="38">
        <v>2315</v>
      </c>
      <c r="Y133" s="39">
        <f t="shared" si="28"/>
        <v>3.2651284283848496</v>
      </c>
      <c r="Z133" s="39">
        <f t="shared" si="29"/>
        <v>2.8297779712668696</v>
      </c>
      <c r="AA133" s="39">
        <f t="shared" si="30"/>
        <v>86.666666666666671</v>
      </c>
      <c r="AB133" s="39">
        <f t="shared" si="31"/>
        <v>11.754462342185459</v>
      </c>
      <c r="AC133" s="39">
        <f t="shared" si="32"/>
        <v>11.536787113626469</v>
      </c>
      <c r="AD133" s="39">
        <f t="shared" si="33"/>
        <v>59.259259259259252</v>
      </c>
      <c r="AE133" s="39">
        <f t="shared" si="34"/>
        <v>50</v>
      </c>
      <c r="AF133" s="39">
        <f t="shared" si="35"/>
        <v>18.720069656073139</v>
      </c>
      <c r="AG133" s="39">
        <f t="shared" si="36"/>
        <v>6.7479320853286895</v>
      </c>
      <c r="AH133" s="39">
        <f t="shared" si="37"/>
        <v>4.78885502829778</v>
      </c>
      <c r="AI133" s="39">
        <f t="shared" si="38"/>
        <v>18.518518518518519</v>
      </c>
      <c r="AJ133" s="39">
        <f t="shared" si="39"/>
        <v>18.867924528301884</v>
      </c>
      <c r="AK133" s="39">
        <f t="shared" si="40"/>
        <v>18.867924528301884</v>
      </c>
      <c r="AL133" s="39">
        <f t="shared" si="41"/>
        <v>37.037037037037038</v>
      </c>
      <c r="AM133" s="40">
        <f t="shared" si="42"/>
        <v>11.754462342185459</v>
      </c>
      <c r="AN133" s="40">
        <f t="shared" si="43"/>
        <v>33.30430996952547</v>
      </c>
      <c r="AO133" s="39">
        <f t="shared" si="44"/>
        <v>-21.549847627340011</v>
      </c>
      <c r="AP133" s="39">
        <f t="shared" si="45"/>
        <v>-16.760992599042229</v>
      </c>
    </row>
    <row r="134" spans="1:42" s="36" customFormat="1" x14ac:dyDescent="0.2">
      <c r="A134" s="37" t="s">
        <v>131</v>
      </c>
      <c r="B134" s="38">
        <v>15049</v>
      </c>
      <c r="C134" s="38">
        <v>7664</v>
      </c>
      <c r="D134" s="47">
        <v>83</v>
      </c>
      <c r="E134" s="38">
        <v>27</v>
      </c>
      <c r="F134" s="38">
        <v>124</v>
      </c>
      <c r="G134" s="38">
        <v>1</v>
      </c>
      <c r="H134" s="38">
        <f t="shared" si="46"/>
        <v>125</v>
      </c>
      <c r="I134" s="38">
        <v>89</v>
      </c>
      <c r="J134" s="38">
        <v>6</v>
      </c>
      <c r="K134" s="38">
        <v>66</v>
      </c>
      <c r="L134" s="38">
        <v>59</v>
      </c>
      <c r="M134" s="38">
        <f t="shared" si="25"/>
        <v>191</v>
      </c>
      <c r="N134" s="38">
        <v>121</v>
      </c>
      <c r="O134" s="38">
        <v>1</v>
      </c>
      <c r="P134" s="38">
        <v>0</v>
      </c>
      <c r="Q134" s="38">
        <v>0</v>
      </c>
      <c r="R134" s="38">
        <f t="shared" si="26"/>
        <v>3</v>
      </c>
      <c r="S134" s="34">
        <v>182</v>
      </c>
      <c r="T134" s="42">
        <v>211</v>
      </c>
      <c r="U134" s="38">
        <v>-29</v>
      </c>
      <c r="V134" s="38">
        <f t="shared" si="27"/>
        <v>-26</v>
      </c>
      <c r="W134" s="38">
        <v>15024</v>
      </c>
      <c r="X134" s="38">
        <v>7667</v>
      </c>
      <c r="Y134" s="39">
        <f t="shared" si="28"/>
        <v>5.5153166323343745</v>
      </c>
      <c r="Z134" s="39">
        <f t="shared" si="29"/>
        <v>1.7941391454581699</v>
      </c>
      <c r="AA134" s="39">
        <f t="shared" si="30"/>
        <v>32.53012048192771</v>
      </c>
      <c r="AB134" s="39">
        <f t="shared" si="31"/>
        <v>8.3061997474915277</v>
      </c>
      <c r="AC134" s="39">
        <f t="shared" si="32"/>
        <v>8.239750149511595</v>
      </c>
      <c r="AD134" s="39">
        <f t="shared" si="33"/>
        <v>52.800000000000004</v>
      </c>
      <c r="AE134" s="39">
        <f t="shared" si="34"/>
        <v>47.199999999999996</v>
      </c>
      <c r="AF134" s="39">
        <f t="shared" si="35"/>
        <v>12.691873214167055</v>
      </c>
      <c r="AG134" s="39">
        <f t="shared" si="36"/>
        <v>8.0404013555717988</v>
      </c>
      <c r="AH134" s="39">
        <f t="shared" si="37"/>
        <v>0.19934879393979665</v>
      </c>
      <c r="AI134" s="39">
        <f t="shared" si="38"/>
        <v>8</v>
      </c>
      <c r="AJ134" s="39">
        <f t="shared" si="39"/>
        <v>8.064516129032258</v>
      </c>
      <c r="AK134" s="39">
        <f t="shared" si="40"/>
        <v>0</v>
      </c>
      <c r="AL134" s="39">
        <f t="shared" si="41"/>
        <v>8</v>
      </c>
      <c r="AM134" s="40">
        <f t="shared" si="42"/>
        <v>12.093826832347665</v>
      </c>
      <c r="AN134" s="40">
        <f t="shared" si="43"/>
        <v>14.020865173765699</v>
      </c>
      <c r="AO134" s="39">
        <f t="shared" si="44"/>
        <v>-1.9270383414180345</v>
      </c>
      <c r="AP134" s="39">
        <f t="shared" si="45"/>
        <v>-1.7276895474782379</v>
      </c>
    </row>
    <row r="135" spans="1:42" s="36" customFormat="1" x14ac:dyDescent="0.2">
      <c r="A135" s="37" t="s">
        <v>170</v>
      </c>
      <c r="B135" s="38">
        <v>5009</v>
      </c>
      <c r="C135" s="38">
        <v>2525</v>
      </c>
      <c r="D135" s="47">
        <v>15</v>
      </c>
      <c r="E135" s="38">
        <v>9</v>
      </c>
      <c r="F135" s="38">
        <v>83</v>
      </c>
      <c r="G135" s="38">
        <v>0</v>
      </c>
      <c r="H135" s="38">
        <f t="shared" si="46"/>
        <v>83</v>
      </c>
      <c r="I135" s="38">
        <v>38</v>
      </c>
      <c r="J135" s="38">
        <v>8</v>
      </c>
      <c r="K135" s="38">
        <v>29</v>
      </c>
      <c r="L135" s="38">
        <v>20</v>
      </c>
      <c r="M135" s="38">
        <f t="shared" si="25"/>
        <v>112</v>
      </c>
      <c r="N135" s="38">
        <v>55</v>
      </c>
      <c r="O135" s="38">
        <v>0</v>
      </c>
      <c r="P135" s="38">
        <v>0</v>
      </c>
      <c r="Q135" s="38">
        <v>0</v>
      </c>
      <c r="R135" s="38">
        <f t="shared" si="26"/>
        <v>28</v>
      </c>
      <c r="S135" s="34">
        <v>108</v>
      </c>
      <c r="T135" s="42">
        <v>69</v>
      </c>
      <c r="U135" s="38">
        <v>39</v>
      </c>
      <c r="V135" s="38">
        <f t="shared" si="27"/>
        <v>67</v>
      </c>
      <c r="W135" s="38">
        <v>5037</v>
      </c>
      <c r="X135" s="38">
        <v>2536</v>
      </c>
      <c r="Y135" s="39">
        <f t="shared" si="28"/>
        <v>2.9946097025354361</v>
      </c>
      <c r="Z135" s="39">
        <f t="shared" si="29"/>
        <v>1.7967658215212616</v>
      </c>
      <c r="AA135" s="39">
        <f t="shared" si="30"/>
        <v>60</v>
      </c>
      <c r="AB135" s="39">
        <f t="shared" si="31"/>
        <v>16.570173687362747</v>
      </c>
      <c r="AC135" s="39">
        <f t="shared" si="32"/>
        <v>16.570173687362747</v>
      </c>
      <c r="AD135" s="39">
        <f t="shared" si="33"/>
        <v>34.939759036144579</v>
      </c>
      <c r="AE135" s="39">
        <f t="shared" si="34"/>
        <v>24.096385542168676</v>
      </c>
      <c r="AF135" s="39">
        <f t="shared" si="35"/>
        <v>22.359752445597923</v>
      </c>
      <c r="AG135" s="39">
        <f t="shared" si="36"/>
        <v>10.980235575963267</v>
      </c>
      <c r="AH135" s="39">
        <f t="shared" si="37"/>
        <v>5.5899381113994808</v>
      </c>
      <c r="AI135" s="39">
        <f t="shared" si="38"/>
        <v>0</v>
      </c>
      <c r="AJ135" s="39">
        <f t="shared" si="39"/>
        <v>0</v>
      </c>
      <c r="AK135" s="39">
        <f t="shared" si="40"/>
        <v>0</v>
      </c>
      <c r="AL135" s="39">
        <f t="shared" si="41"/>
        <v>0</v>
      </c>
      <c r="AM135" s="40">
        <f t="shared" si="42"/>
        <v>21.56118985825514</v>
      </c>
      <c r="AN135" s="40">
        <f t="shared" si="43"/>
        <v>13.775204631663005</v>
      </c>
      <c r="AO135" s="39">
        <f t="shared" si="44"/>
        <v>7.7859852265921345</v>
      </c>
      <c r="AP135" s="39">
        <f t="shared" si="45"/>
        <v>13.375923337991615</v>
      </c>
    </row>
    <row r="136" spans="1:42" s="36" customFormat="1" x14ac:dyDescent="0.2">
      <c r="A136" s="37" t="s">
        <v>119</v>
      </c>
      <c r="B136" s="38">
        <v>19945</v>
      </c>
      <c r="C136" s="38">
        <v>10266</v>
      </c>
      <c r="D136" s="47">
        <v>108</v>
      </c>
      <c r="E136" s="38">
        <v>43</v>
      </c>
      <c r="F136" s="38">
        <v>206</v>
      </c>
      <c r="G136" s="38">
        <v>1</v>
      </c>
      <c r="H136" s="38">
        <f t="shared" si="46"/>
        <v>207</v>
      </c>
      <c r="I136" s="38">
        <v>176</v>
      </c>
      <c r="J136" s="38">
        <v>9</v>
      </c>
      <c r="K136" s="38">
        <v>71</v>
      </c>
      <c r="L136" s="38">
        <v>49</v>
      </c>
      <c r="M136" s="38">
        <f t="shared" si="25"/>
        <v>278</v>
      </c>
      <c r="N136" s="38">
        <v>129</v>
      </c>
      <c r="O136" s="38">
        <v>2</v>
      </c>
      <c r="P136" s="38">
        <v>1</v>
      </c>
      <c r="Q136" s="38">
        <v>1</v>
      </c>
      <c r="R136" s="38">
        <f t="shared" si="26"/>
        <v>77</v>
      </c>
      <c r="S136" s="34">
        <v>183</v>
      </c>
      <c r="T136" s="42">
        <v>321</v>
      </c>
      <c r="U136" s="38">
        <v>-138</v>
      </c>
      <c r="V136" s="38">
        <f t="shared" si="27"/>
        <v>-61</v>
      </c>
      <c r="W136" s="38">
        <v>19855</v>
      </c>
      <c r="X136" s="38">
        <v>10217</v>
      </c>
      <c r="Y136" s="39">
        <f t="shared" si="28"/>
        <v>5.4148909501128095</v>
      </c>
      <c r="Z136" s="39">
        <f t="shared" si="29"/>
        <v>2.1559288042115821</v>
      </c>
      <c r="AA136" s="39">
        <f t="shared" si="30"/>
        <v>39.814814814814817</v>
      </c>
      <c r="AB136" s="39">
        <f t="shared" si="31"/>
        <v>10.378540987716219</v>
      </c>
      <c r="AC136" s="39">
        <f t="shared" si="32"/>
        <v>10.328403108548509</v>
      </c>
      <c r="AD136" s="39">
        <f t="shared" si="33"/>
        <v>34.29951690821256</v>
      </c>
      <c r="AE136" s="39">
        <f t="shared" si="34"/>
        <v>23.671497584541061</v>
      </c>
      <c r="AF136" s="39">
        <f t="shared" si="35"/>
        <v>13.938330408623715</v>
      </c>
      <c r="AG136" s="39">
        <f t="shared" si="36"/>
        <v>6.4677864126347453</v>
      </c>
      <c r="AH136" s="39">
        <f t="shared" si="37"/>
        <v>3.8606166959137629</v>
      </c>
      <c r="AI136" s="39">
        <f t="shared" si="38"/>
        <v>4.8309178743961354</v>
      </c>
      <c r="AJ136" s="39">
        <f t="shared" si="39"/>
        <v>9.7087378640776691</v>
      </c>
      <c r="AK136" s="39">
        <f t="shared" si="40"/>
        <v>4.8543689320388346</v>
      </c>
      <c r="AL136" s="39">
        <f t="shared" si="41"/>
        <v>9.6618357487922708</v>
      </c>
      <c r="AM136" s="40">
        <f t="shared" si="42"/>
        <v>9.1752318876911509</v>
      </c>
      <c r="AN136" s="40">
        <f t="shared" si="43"/>
        <v>16.094259212835297</v>
      </c>
      <c r="AO136" s="39">
        <f t="shared" si="44"/>
        <v>-6.9190273251441461</v>
      </c>
      <c r="AP136" s="39">
        <f t="shared" si="45"/>
        <v>-3.0584106292303836</v>
      </c>
    </row>
    <row r="137" spans="1:42" s="36" customFormat="1" x14ac:dyDescent="0.2">
      <c r="A137" s="37" t="s">
        <v>171</v>
      </c>
      <c r="B137" s="38">
        <v>25794</v>
      </c>
      <c r="C137" s="38">
        <v>13079</v>
      </c>
      <c r="D137" s="47">
        <v>118</v>
      </c>
      <c r="E137" s="38">
        <v>82</v>
      </c>
      <c r="F137" s="38">
        <v>190</v>
      </c>
      <c r="G137" s="38">
        <v>2</v>
      </c>
      <c r="H137" s="38">
        <f t="shared" si="46"/>
        <v>192</v>
      </c>
      <c r="I137" s="38">
        <v>159</v>
      </c>
      <c r="J137" s="38">
        <v>16</v>
      </c>
      <c r="K137" s="38">
        <v>118</v>
      </c>
      <c r="L137" s="38">
        <v>101</v>
      </c>
      <c r="M137" s="38">
        <f t="shared" si="25"/>
        <v>310</v>
      </c>
      <c r="N137" s="38">
        <v>206</v>
      </c>
      <c r="O137" s="38">
        <v>2</v>
      </c>
      <c r="P137" s="38">
        <v>2</v>
      </c>
      <c r="Q137" s="38">
        <v>1</v>
      </c>
      <c r="R137" s="38">
        <f t="shared" si="26"/>
        <v>-16</v>
      </c>
      <c r="S137" s="34">
        <v>324</v>
      </c>
      <c r="T137" s="42">
        <v>395</v>
      </c>
      <c r="U137" s="38">
        <v>-71</v>
      </c>
      <c r="V137" s="38">
        <f t="shared" si="27"/>
        <v>-87</v>
      </c>
      <c r="W137" s="38">
        <v>25741</v>
      </c>
      <c r="X137" s="38">
        <v>13053</v>
      </c>
      <c r="Y137" s="39">
        <f t="shared" si="28"/>
        <v>4.5747072962704509</v>
      </c>
      <c r="Z137" s="39">
        <f t="shared" si="29"/>
        <v>3.1790338838489571</v>
      </c>
      <c r="AA137" s="39">
        <f t="shared" si="30"/>
        <v>69.491525423728817</v>
      </c>
      <c r="AB137" s="39">
        <f t="shared" si="31"/>
        <v>7.4435915329146312</v>
      </c>
      <c r="AC137" s="39">
        <f t="shared" si="32"/>
        <v>7.3660541211134376</v>
      </c>
      <c r="AD137" s="39">
        <f t="shared" si="33"/>
        <v>61.458333333333336</v>
      </c>
      <c r="AE137" s="39">
        <f t="shared" si="34"/>
        <v>52.604166666666664</v>
      </c>
      <c r="AF137" s="39">
        <f t="shared" si="35"/>
        <v>12.018298829185081</v>
      </c>
      <c r="AG137" s="39">
        <f t="shared" si="36"/>
        <v>7.9863534155229887</v>
      </c>
      <c r="AH137" s="39">
        <f t="shared" si="37"/>
        <v>-0.62029929440955256</v>
      </c>
      <c r="AI137" s="39">
        <f t="shared" si="38"/>
        <v>10.416666666666666</v>
      </c>
      <c r="AJ137" s="39">
        <f t="shared" si="39"/>
        <v>10.526315789473683</v>
      </c>
      <c r="AK137" s="39">
        <f t="shared" si="40"/>
        <v>10.526315789473683</v>
      </c>
      <c r="AL137" s="39">
        <f t="shared" si="41"/>
        <v>15.625</v>
      </c>
      <c r="AM137" s="40">
        <f t="shared" si="42"/>
        <v>12.561060711793441</v>
      </c>
      <c r="AN137" s="40">
        <f t="shared" si="43"/>
        <v>15.31363883073583</v>
      </c>
      <c r="AO137" s="39">
        <f t="shared" si="44"/>
        <v>-2.7525781189423895</v>
      </c>
      <c r="AP137" s="39">
        <f t="shared" si="45"/>
        <v>-3.3728774133519424</v>
      </c>
    </row>
    <row r="138" spans="1:42" s="36" customFormat="1" x14ac:dyDescent="0.2">
      <c r="A138" s="37" t="s">
        <v>172</v>
      </c>
      <c r="B138" s="38">
        <v>1510</v>
      </c>
      <c r="C138" s="38">
        <v>810</v>
      </c>
      <c r="D138" s="47">
        <v>9</v>
      </c>
      <c r="E138" s="38">
        <v>4</v>
      </c>
      <c r="F138" s="38">
        <v>6</v>
      </c>
      <c r="G138" s="38">
        <v>0</v>
      </c>
      <c r="H138" s="38">
        <f t="shared" si="46"/>
        <v>6</v>
      </c>
      <c r="I138" s="38">
        <v>6</v>
      </c>
      <c r="J138" s="38">
        <v>0</v>
      </c>
      <c r="K138" s="38">
        <v>7</v>
      </c>
      <c r="L138" s="38">
        <v>5</v>
      </c>
      <c r="M138" s="38">
        <f t="shared" ref="M138:M202" si="47">F138+G138+K138</f>
        <v>13</v>
      </c>
      <c r="N138" s="38">
        <v>19</v>
      </c>
      <c r="O138" s="38">
        <v>0</v>
      </c>
      <c r="P138" s="38">
        <v>0</v>
      </c>
      <c r="Q138" s="38">
        <v>0</v>
      </c>
      <c r="R138" s="38">
        <f t="shared" ref="R138:R202" si="48">F138-N138</f>
        <v>-13</v>
      </c>
      <c r="S138" s="34">
        <v>45</v>
      </c>
      <c r="T138" s="42">
        <v>22</v>
      </c>
      <c r="U138" s="38">
        <v>23</v>
      </c>
      <c r="V138" s="38">
        <f t="shared" ref="V138:V201" si="49">R138+U138</f>
        <v>10</v>
      </c>
      <c r="W138" s="38">
        <v>1517</v>
      </c>
      <c r="X138" s="38">
        <v>815</v>
      </c>
      <c r="Y138" s="39">
        <f t="shared" ref="Y138:Y202" si="50">D138/B138*1000</f>
        <v>5.9602649006622519</v>
      </c>
      <c r="Z138" s="39">
        <f t="shared" ref="Z138:Z202" si="51">E138/B138*1000</f>
        <v>2.6490066225165565</v>
      </c>
      <c r="AA138" s="39">
        <f t="shared" ref="AA138:AA202" si="52">E138/D138*100</f>
        <v>44.444444444444443</v>
      </c>
      <c r="AB138" s="39">
        <f t="shared" ref="AB138:AB202" si="53">H138/B138*1000</f>
        <v>3.9735099337748343</v>
      </c>
      <c r="AC138" s="39">
        <f t="shared" ref="AC138:AC202" si="54">F138/B138*1000</f>
        <v>3.9735099337748343</v>
      </c>
      <c r="AD138" s="39">
        <f t="shared" ref="AD138:AD202" si="55">K138/H138*100</f>
        <v>116.66666666666667</v>
      </c>
      <c r="AE138" s="39">
        <f t="shared" ref="AE138:AE202" si="56">L138/H138*100</f>
        <v>83.333333333333343</v>
      </c>
      <c r="AF138" s="39">
        <f t="shared" ref="AF138:AF202" si="57">M138/B138*1000</f>
        <v>8.6092715231788084</v>
      </c>
      <c r="AG138" s="39">
        <f t="shared" ref="AG138:AG202" si="58">N138/B138*1000</f>
        <v>12.582781456953644</v>
      </c>
      <c r="AH138" s="39">
        <f t="shared" ref="AH138:AH202" si="59">R138/B138*1000</f>
        <v>-8.6092715231788084</v>
      </c>
      <c r="AI138" s="39">
        <f t="shared" ref="AI138:AI202" si="60">G138/H138*1000</f>
        <v>0</v>
      </c>
      <c r="AJ138" s="39">
        <f t="shared" ref="AJ138:AJ202" si="61">O138/F138*1000</f>
        <v>0</v>
      </c>
      <c r="AK138" s="39">
        <f t="shared" ref="AK138:AK202" si="62">P138/F138*1000</f>
        <v>0</v>
      </c>
      <c r="AL138" s="39">
        <f t="shared" ref="AL138:AL201" si="63">(G138+Q138)/H138*1000</f>
        <v>0</v>
      </c>
      <c r="AM138" s="40">
        <f t="shared" ref="AM138:AM202" si="64">S138/B138*1000</f>
        <v>29.801324503311257</v>
      </c>
      <c r="AN138" s="40">
        <f t="shared" ref="AN138:AN202" si="65">T138/B138*1000</f>
        <v>14.569536423841061</v>
      </c>
      <c r="AO138" s="39">
        <f t="shared" ref="AO138:AO202" si="66">U138/B138*1000</f>
        <v>15.231788079470199</v>
      </c>
      <c r="AP138" s="39">
        <f t="shared" ref="AP138:AP202" si="67">V138/B138*1000</f>
        <v>6.6225165562913908</v>
      </c>
    </row>
    <row r="139" spans="1:42" s="36" customFormat="1" x14ac:dyDescent="0.2">
      <c r="A139" s="37" t="s">
        <v>94</v>
      </c>
      <c r="B139" s="38">
        <v>23525</v>
      </c>
      <c r="C139" s="38">
        <v>12282</v>
      </c>
      <c r="D139" s="47">
        <v>122</v>
      </c>
      <c r="E139" s="38">
        <v>73</v>
      </c>
      <c r="F139" s="38">
        <v>199</v>
      </c>
      <c r="G139" s="38">
        <v>0</v>
      </c>
      <c r="H139" s="38">
        <f t="shared" si="46"/>
        <v>199</v>
      </c>
      <c r="I139" s="38">
        <v>144</v>
      </c>
      <c r="J139" s="38">
        <v>10</v>
      </c>
      <c r="K139" s="38">
        <v>136</v>
      </c>
      <c r="L139" s="38">
        <v>111</v>
      </c>
      <c r="M139" s="38">
        <f t="shared" si="47"/>
        <v>335</v>
      </c>
      <c r="N139" s="38">
        <v>176</v>
      </c>
      <c r="O139" s="38">
        <v>0</v>
      </c>
      <c r="P139" s="38">
        <v>0</v>
      </c>
      <c r="Q139" s="38">
        <v>0</v>
      </c>
      <c r="R139" s="38">
        <f t="shared" si="48"/>
        <v>23</v>
      </c>
      <c r="S139" s="34">
        <v>490</v>
      </c>
      <c r="T139" s="42">
        <v>524</v>
      </c>
      <c r="U139" s="38">
        <v>-34</v>
      </c>
      <c r="V139" s="38">
        <f t="shared" si="49"/>
        <v>-11</v>
      </c>
      <c r="W139" s="38">
        <v>23518</v>
      </c>
      <c r="X139" s="38">
        <v>12294</v>
      </c>
      <c r="Y139" s="39">
        <f t="shared" si="50"/>
        <v>5.1859723698193418</v>
      </c>
      <c r="Z139" s="39">
        <f t="shared" si="51"/>
        <v>3.1030818278427201</v>
      </c>
      <c r="AA139" s="39">
        <f t="shared" si="52"/>
        <v>59.83606557377049</v>
      </c>
      <c r="AB139" s="39">
        <f t="shared" si="53"/>
        <v>8.4590860786397446</v>
      </c>
      <c r="AC139" s="39">
        <f t="shared" si="54"/>
        <v>8.4590860786397446</v>
      </c>
      <c r="AD139" s="39">
        <f t="shared" si="55"/>
        <v>68.341708542713562</v>
      </c>
      <c r="AE139" s="39">
        <f t="shared" si="56"/>
        <v>55.778894472361806</v>
      </c>
      <c r="AF139" s="39">
        <f t="shared" si="57"/>
        <v>14.240170031880977</v>
      </c>
      <c r="AG139" s="39">
        <f t="shared" si="58"/>
        <v>7.4814027630180657</v>
      </c>
      <c r="AH139" s="39">
        <f t="shared" si="59"/>
        <v>0.97768331562167898</v>
      </c>
      <c r="AI139" s="39">
        <f t="shared" si="60"/>
        <v>0</v>
      </c>
      <c r="AJ139" s="39">
        <f t="shared" si="61"/>
        <v>0</v>
      </c>
      <c r="AK139" s="39">
        <f t="shared" si="62"/>
        <v>0</v>
      </c>
      <c r="AL139" s="39">
        <f t="shared" si="63"/>
        <v>0</v>
      </c>
      <c r="AM139" s="40">
        <f t="shared" si="64"/>
        <v>20.828905419766205</v>
      </c>
      <c r="AN139" s="40">
        <f t="shared" si="65"/>
        <v>22.274176408076514</v>
      </c>
      <c r="AO139" s="39">
        <f t="shared" si="66"/>
        <v>-1.4452709883103081</v>
      </c>
      <c r="AP139" s="39">
        <f t="shared" si="67"/>
        <v>-0.46758767268862911</v>
      </c>
    </row>
    <row r="140" spans="1:42" s="36" customFormat="1" x14ac:dyDescent="0.2">
      <c r="A140" s="37" t="s">
        <v>173</v>
      </c>
      <c r="B140" s="38">
        <v>10257</v>
      </c>
      <c r="C140" s="38">
        <v>5367</v>
      </c>
      <c r="D140" s="47">
        <v>58</v>
      </c>
      <c r="E140" s="38">
        <v>39</v>
      </c>
      <c r="F140" s="38">
        <v>130</v>
      </c>
      <c r="G140" s="38">
        <v>2</v>
      </c>
      <c r="H140" s="38">
        <f t="shared" si="46"/>
        <v>132</v>
      </c>
      <c r="I140" s="38">
        <v>64</v>
      </c>
      <c r="J140" s="38">
        <v>18</v>
      </c>
      <c r="K140" s="38">
        <v>84</v>
      </c>
      <c r="L140" s="38">
        <v>63</v>
      </c>
      <c r="M140" s="38">
        <f t="shared" si="47"/>
        <v>216</v>
      </c>
      <c r="N140" s="38">
        <v>111</v>
      </c>
      <c r="O140" s="38">
        <v>1</v>
      </c>
      <c r="P140" s="38">
        <v>0</v>
      </c>
      <c r="Q140" s="38">
        <v>0</v>
      </c>
      <c r="R140" s="38">
        <f t="shared" si="48"/>
        <v>19</v>
      </c>
      <c r="S140" s="34">
        <v>167</v>
      </c>
      <c r="T140" s="42">
        <v>150</v>
      </c>
      <c r="U140" s="38">
        <v>17</v>
      </c>
      <c r="V140" s="38">
        <f t="shared" si="49"/>
        <v>36</v>
      </c>
      <c r="W140" s="38">
        <v>10271</v>
      </c>
      <c r="X140" s="38">
        <v>5378</v>
      </c>
      <c r="Y140" s="39">
        <f t="shared" si="50"/>
        <v>5.6546748561957694</v>
      </c>
      <c r="Z140" s="39">
        <f t="shared" si="51"/>
        <v>3.8022813688212929</v>
      </c>
      <c r="AA140" s="39">
        <f t="shared" si="52"/>
        <v>67.241379310344826</v>
      </c>
      <c r="AB140" s="39">
        <f t="shared" si="53"/>
        <v>12.86926001754899</v>
      </c>
      <c r="AC140" s="39">
        <f t="shared" si="54"/>
        <v>12.674271229404308</v>
      </c>
      <c r="AD140" s="39">
        <f t="shared" si="55"/>
        <v>63.636363636363633</v>
      </c>
      <c r="AE140" s="39">
        <f t="shared" si="56"/>
        <v>47.727272727272727</v>
      </c>
      <c r="AF140" s="39">
        <f t="shared" si="57"/>
        <v>21.058789119625619</v>
      </c>
      <c r="AG140" s="39">
        <f t="shared" si="58"/>
        <v>10.821877742029834</v>
      </c>
      <c r="AH140" s="39">
        <f t="shared" si="59"/>
        <v>1.8523934873744761</v>
      </c>
      <c r="AI140" s="39">
        <f t="shared" si="60"/>
        <v>15.151515151515152</v>
      </c>
      <c r="AJ140" s="39">
        <f t="shared" si="61"/>
        <v>7.6923076923076925</v>
      </c>
      <c r="AK140" s="39">
        <f t="shared" si="62"/>
        <v>0</v>
      </c>
      <c r="AL140" s="39">
        <f t="shared" si="63"/>
        <v>15.151515151515152</v>
      </c>
      <c r="AM140" s="40">
        <f t="shared" si="64"/>
        <v>16.281563810080922</v>
      </c>
      <c r="AN140" s="40">
        <f t="shared" si="65"/>
        <v>14.624159110851126</v>
      </c>
      <c r="AO140" s="39">
        <f t="shared" si="66"/>
        <v>1.6574046992297942</v>
      </c>
      <c r="AP140" s="39">
        <f t="shared" si="67"/>
        <v>3.5097981866042702</v>
      </c>
    </row>
    <row r="141" spans="1:42" s="36" customFormat="1" x14ac:dyDescent="0.2">
      <c r="A141" s="37" t="s">
        <v>95</v>
      </c>
      <c r="B141" s="38">
        <v>16029</v>
      </c>
      <c r="C141" s="38">
        <v>8360</v>
      </c>
      <c r="D141" s="47">
        <v>85</v>
      </c>
      <c r="E141" s="38">
        <v>50</v>
      </c>
      <c r="F141" s="38">
        <v>139</v>
      </c>
      <c r="G141" s="38">
        <v>1</v>
      </c>
      <c r="H141" s="38">
        <f t="shared" si="46"/>
        <v>140</v>
      </c>
      <c r="I141" s="38">
        <v>109</v>
      </c>
      <c r="J141" s="38">
        <v>17</v>
      </c>
      <c r="K141" s="38">
        <v>65</v>
      </c>
      <c r="L141" s="38">
        <v>50</v>
      </c>
      <c r="M141" s="38">
        <f t="shared" si="47"/>
        <v>205</v>
      </c>
      <c r="N141" s="38">
        <v>123</v>
      </c>
      <c r="O141" s="38">
        <v>4</v>
      </c>
      <c r="P141" s="38">
        <v>3</v>
      </c>
      <c r="Q141" s="38">
        <v>3</v>
      </c>
      <c r="R141" s="38">
        <f t="shared" si="48"/>
        <v>16</v>
      </c>
      <c r="S141" s="34">
        <v>328</v>
      </c>
      <c r="T141" s="42">
        <v>417</v>
      </c>
      <c r="U141" s="38">
        <v>-89</v>
      </c>
      <c r="V141" s="38">
        <f t="shared" si="49"/>
        <v>-73</v>
      </c>
      <c r="W141" s="38">
        <v>16019</v>
      </c>
      <c r="X141" s="38">
        <v>8362</v>
      </c>
      <c r="Y141" s="39">
        <f t="shared" si="50"/>
        <v>5.3028885145673463</v>
      </c>
      <c r="Z141" s="39">
        <f t="shared" si="51"/>
        <v>3.1193461850396158</v>
      </c>
      <c r="AA141" s="39">
        <f t="shared" si="52"/>
        <v>58.82352941176471</v>
      </c>
      <c r="AB141" s="39">
        <f t="shared" si="53"/>
        <v>8.7341693181109239</v>
      </c>
      <c r="AC141" s="39">
        <f t="shared" si="54"/>
        <v>8.6717823944101333</v>
      </c>
      <c r="AD141" s="39">
        <f t="shared" si="55"/>
        <v>46.428571428571431</v>
      </c>
      <c r="AE141" s="39">
        <f t="shared" si="56"/>
        <v>35.714285714285715</v>
      </c>
      <c r="AF141" s="39">
        <f t="shared" si="57"/>
        <v>12.789319358662425</v>
      </c>
      <c r="AG141" s="39">
        <f t="shared" si="58"/>
        <v>7.6735916151974539</v>
      </c>
      <c r="AH141" s="39">
        <f t="shared" si="59"/>
        <v>0.99819077921267696</v>
      </c>
      <c r="AI141" s="39">
        <f t="shared" si="60"/>
        <v>7.1428571428571423</v>
      </c>
      <c r="AJ141" s="39">
        <f t="shared" si="61"/>
        <v>28.776978417266189</v>
      </c>
      <c r="AK141" s="39">
        <f t="shared" si="62"/>
        <v>21.582733812949641</v>
      </c>
      <c r="AL141" s="39">
        <f t="shared" si="63"/>
        <v>28.571428571428569</v>
      </c>
      <c r="AM141" s="40">
        <f t="shared" si="64"/>
        <v>20.462910973859881</v>
      </c>
      <c r="AN141" s="40">
        <f t="shared" si="65"/>
        <v>26.015347183230393</v>
      </c>
      <c r="AO141" s="39">
        <f t="shared" si="66"/>
        <v>-5.5524362093705157</v>
      </c>
      <c r="AP141" s="39">
        <f t="shared" si="67"/>
        <v>-4.554245430157839</v>
      </c>
    </row>
    <row r="142" spans="1:42" s="36" customFormat="1" x14ac:dyDescent="0.2">
      <c r="A142" s="37" t="s">
        <v>174</v>
      </c>
      <c r="B142" s="38">
        <v>5146</v>
      </c>
      <c r="C142" s="38">
        <v>2612</v>
      </c>
      <c r="D142" s="47">
        <v>22</v>
      </c>
      <c r="E142" s="38">
        <v>7</v>
      </c>
      <c r="F142" s="38">
        <v>42</v>
      </c>
      <c r="G142" s="38">
        <v>0</v>
      </c>
      <c r="H142" s="38">
        <f t="shared" si="46"/>
        <v>42</v>
      </c>
      <c r="I142" s="38">
        <v>31</v>
      </c>
      <c r="J142" s="38">
        <v>3</v>
      </c>
      <c r="K142" s="38">
        <v>12</v>
      </c>
      <c r="L142" s="38">
        <v>12</v>
      </c>
      <c r="M142" s="38">
        <f t="shared" si="47"/>
        <v>54</v>
      </c>
      <c r="N142" s="38">
        <v>63</v>
      </c>
      <c r="O142" s="38">
        <v>0</v>
      </c>
      <c r="P142" s="38">
        <v>0</v>
      </c>
      <c r="Q142" s="38">
        <v>0</v>
      </c>
      <c r="R142" s="38">
        <f t="shared" si="48"/>
        <v>-21</v>
      </c>
      <c r="S142" s="34">
        <v>46</v>
      </c>
      <c r="T142" s="42">
        <v>75</v>
      </c>
      <c r="U142" s="38">
        <v>-29</v>
      </c>
      <c r="V142" s="38">
        <f t="shared" si="49"/>
        <v>-50</v>
      </c>
      <c r="W142" s="38">
        <v>5137</v>
      </c>
      <c r="X142" s="38">
        <v>2608</v>
      </c>
      <c r="Y142" s="39">
        <f t="shared" si="50"/>
        <v>4.2751651768363779</v>
      </c>
      <c r="Z142" s="39">
        <f t="shared" si="51"/>
        <v>1.3602798289933928</v>
      </c>
      <c r="AA142" s="39">
        <f t="shared" si="52"/>
        <v>31.818181818181817</v>
      </c>
      <c r="AB142" s="39">
        <f t="shared" si="53"/>
        <v>8.1616789739603579</v>
      </c>
      <c r="AC142" s="39">
        <f t="shared" si="54"/>
        <v>8.1616789739603579</v>
      </c>
      <c r="AD142" s="39">
        <f t="shared" si="55"/>
        <v>28.571428571428569</v>
      </c>
      <c r="AE142" s="39">
        <f t="shared" si="56"/>
        <v>28.571428571428569</v>
      </c>
      <c r="AF142" s="39">
        <f t="shared" si="57"/>
        <v>10.493587252234745</v>
      </c>
      <c r="AG142" s="39">
        <f t="shared" si="58"/>
        <v>12.242518460940536</v>
      </c>
      <c r="AH142" s="39">
        <f t="shared" si="59"/>
        <v>-4.080839486980179</v>
      </c>
      <c r="AI142" s="39">
        <f t="shared" si="60"/>
        <v>0</v>
      </c>
      <c r="AJ142" s="39">
        <f t="shared" si="61"/>
        <v>0</v>
      </c>
      <c r="AK142" s="39">
        <f t="shared" si="62"/>
        <v>0</v>
      </c>
      <c r="AL142" s="39">
        <f t="shared" si="63"/>
        <v>0</v>
      </c>
      <c r="AM142" s="40">
        <f t="shared" si="64"/>
        <v>8.9389817333851536</v>
      </c>
      <c r="AN142" s="40">
        <f t="shared" si="65"/>
        <v>14.574426739214923</v>
      </c>
      <c r="AO142" s="39">
        <f t="shared" si="66"/>
        <v>-5.6354450058297711</v>
      </c>
      <c r="AP142" s="39">
        <f t="shared" si="67"/>
        <v>-9.7162844928099492</v>
      </c>
    </row>
    <row r="143" spans="1:42" s="36" customFormat="1" x14ac:dyDescent="0.2">
      <c r="A143" s="37" t="s">
        <v>154</v>
      </c>
      <c r="B143" s="38">
        <v>6280</v>
      </c>
      <c r="C143" s="38">
        <v>3186</v>
      </c>
      <c r="D143" s="47">
        <v>27</v>
      </c>
      <c r="E143" s="38">
        <v>21</v>
      </c>
      <c r="F143" s="38">
        <v>46</v>
      </c>
      <c r="G143" s="38">
        <v>1</v>
      </c>
      <c r="H143" s="38">
        <f t="shared" si="46"/>
        <v>47</v>
      </c>
      <c r="I143" s="38">
        <v>33</v>
      </c>
      <c r="J143" s="38">
        <v>2</v>
      </c>
      <c r="K143" s="38">
        <v>38</v>
      </c>
      <c r="L143" s="38">
        <v>31</v>
      </c>
      <c r="M143" s="38">
        <f t="shared" si="47"/>
        <v>85</v>
      </c>
      <c r="N143" s="38">
        <v>48</v>
      </c>
      <c r="O143" s="38">
        <v>1</v>
      </c>
      <c r="P143" s="38">
        <v>0</v>
      </c>
      <c r="Q143" s="38">
        <v>0</v>
      </c>
      <c r="R143" s="38">
        <f t="shared" si="48"/>
        <v>-2</v>
      </c>
      <c r="S143" s="34">
        <v>67</v>
      </c>
      <c r="T143" s="42">
        <v>119</v>
      </c>
      <c r="U143" s="38">
        <v>-52</v>
      </c>
      <c r="V143" s="38">
        <f t="shared" si="49"/>
        <v>-54</v>
      </c>
      <c r="W143" s="38">
        <v>6243</v>
      </c>
      <c r="X143" s="38">
        <v>3167</v>
      </c>
      <c r="Y143" s="39">
        <f t="shared" si="50"/>
        <v>4.2993630573248405</v>
      </c>
      <c r="Z143" s="39">
        <f t="shared" si="51"/>
        <v>3.3439490445859872</v>
      </c>
      <c r="AA143" s="39">
        <f t="shared" si="52"/>
        <v>77.777777777777786</v>
      </c>
      <c r="AB143" s="39">
        <f t="shared" si="53"/>
        <v>7.484076433121019</v>
      </c>
      <c r="AC143" s="39">
        <f t="shared" si="54"/>
        <v>7.3248407643312099</v>
      </c>
      <c r="AD143" s="39">
        <f t="shared" si="55"/>
        <v>80.851063829787222</v>
      </c>
      <c r="AE143" s="39">
        <f t="shared" si="56"/>
        <v>65.957446808510639</v>
      </c>
      <c r="AF143" s="39">
        <f t="shared" si="57"/>
        <v>13.535031847133759</v>
      </c>
      <c r="AG143" s="39">
        <f t="shared" si="58"/>
        <v>7.6433121019108281</v>
      </c>
      <c r="AH143" s="39">
        <f t="shared" si="59"/>
        <v>-0.31847133757961782</v>
      </c>
      <c r="AI143" s="39">
        <f t="shared" si="60"/>
        <v>21.276595744680851</v>
      </c>
      <c r="AJ143" s="39">
        <f t="shared" si="61"/>
        <v>21.739130434782609</v>
      </c>
      <c r="AK143" s="39">
        <f t="shared" si="62"/>
        <v>0</v>
      </c>
      <c r="AL143" s="39">
        <f t="shared" si="63"/>
        <v>21.276595744680851</v>
      </c>
      <c r="AM143" s="40">
        <f t="shared" si="64"/>
        <v>10.668789808917197</v>
      </c>
      <c r="AN143" s="40">
        <f t="shared" si="65"/>
        <v>18.949044585987259</v>
      </c>
      <c r="AO143" s="39">
        <f t="shared" si="66"/>
        <v>-8.2802547770700627</v>
      </c>
      <c r="AP143" s="39">
        <f t="shared" si="67"/>
        <v>-8.598726114649681</v>
      </c>
    </row>
    <row r="144" spans="1:42" s="36" customFormat="1" x14ac:dyDescent="0.2">
      <c r="A144" s="37" t="s">
        <v>175</v>
      </c>
      <c r="B144" s="38">
        <v>4178</v>
      </c>
      <c r="C144" s="38">
        <v>2106</v>
      </c>
      <c r="D144" s="47">
        <v>15</v>
      </c>
      <c r="E144" s="38">
        <v>2</v>
      </c>
      <c r="F144" s="38">
        <v>55</v>
      </c>
      <c r="G144" s="38">
        <v>1</v>
      </c>
      <c r="H144" s="38">
        <f t="shared" si="46"/>
        <v>56</v>
      </c>
      <c r="I144" s="38">
        <v>49</v>
      </c>
      <c r="J144" s="38">
        <v>5</v>
      </c>
      <c r="K144" s="38">
        <v>12</v>
      </c>
      <c r="L144" s="38">
        <v>8</v>
      </c>
      <c r="M144" s="38">
        <f t="shared" si="47"/>
        <v>68</v>
      </c>
      <c r="N144" s="38">
        <v>23</v>
      </c>
      <c r="O144" s="38">
        <v>1</v>
      </c>
      <c r="P144" s="38">
        <v>1</v>
      </c>
      <c r="Q144" s="38">
        <v>1</v>
      </c>
      <c r="R144" s="38">
        <f t="shared" si="48"/>
        <v>32</v>
      </c>
      <c r="S144" s="34">
        <v>48</v>
      </c>
      <c r="T144" s="42">
        <v>51</v>
      </c>
      <c r="U144" s="38">
        <v>-3</v>
      </c>
      <c r="V144" s="38">
        <f t="shared" si="49"/>
        <v>29</v>
      </c>
      <c r="W144" s="38">
        <v>4194</v>
      </c>
      <c r="X144" s="38">
        <v>2107</v>
      </c>
      <c r="Y144" s="39">
        <f t="shared" si="50"/>
        <v>3.5902345619913834</v>
      </c>
      <c r="Z144" s="39">
        <f t="shared" si="51"/>
        <v>0.47869794159885115</v>
      </c>
      <c r="AA144" s="39">
        <f t="shared" si="52"/>
        <v>13.333333333333334</v>
      </c>
      <c r="AB144" s="39">
        <f t="shared" si="53"/>
        <v>13.403542364767832</v>
      </c>
      <c r="AC144" s="39">
        <f t="shared" si="54"/>
        <v>13.164193393968405</v>
      </c>
      <c r="AD144" s="39">
        <f t="shared" si="55"/>
        <v>21.428571428571427</v>
      </c>
      <c r="AE144" s="39">
        <f t="shared" si="56"/>
        <v>14.285714285714285</v>
      </c>
      <c r="AF144" s="39">
        <f t="shared" si="57"/>
        <v>16.275730014360938</v>
      </c>
      <c r="AG144" s="39">
        <f t="shared" si="58"/>
        <v>5.505026328386788</v>
      </c>
      <c r="AH144" s="39">
        <f t="shared" si="59"/>
        <v>7.6591670655816184</v>
      </c>
      <c r="AI144" s="39">
        <f t="shared" si="60"/>
        <v>17.857142857142858</v>
      </c>
      <c r="AJ144" s="39">
        <f t="shared" si="61"/>
        <v>18.18181818181818</v>
      </c>
      <c r="AK144" s="39">
        <f t="shared" si="62"/>
        <v>18.18181818181818</v>
      </c>
      <c r="AL144" s="39">
        <f t="shared" si="63"/>
        <v>35.714285714285715</v>
      </c>
      <c r="AM144" s="40">
        <f t="shared" si="64"/>
        <v>11.488750598372427</v>
      </c>
      <c r="AN144" s="40">
        <f t="shared" si="65"/>
        <v>12.206797510770704</v>
      </c>
      <c r="AO144" s="39">
        <f t="shared" si="66"/>
        <v>-0.71804691239827667</v>
      </c>
      <c r="AP144" s="39">
        <f t="shared" si="67"/>
        <v>6.9411201531833413</v>
      </c>
    </row>
    <row r="145" spans="1:42" s="36" customFormat="1" x14ac:dyDescent="0.2">
      <c r="A145" s="37" t="s">
        <v>176</v>
      </c>
      <c r="B145" s="38">
        <v>17840</v>
      </c>
      <c r="C145" s="38">
        <v>9079</v>
      </c>
      <c r="D145" s="47">
        <v>74</v>
      </c>
      <c r="E145" s="38">
        <v>33</v>
      </c>
      <c r="F145" s="38">
        <v>147</v>
      </c>
      <c r="G145" s="38">
        <v>1</v>
      </c>
      <c r="H145" s="38">
        <f t="shared" si="46"/>
        <v>148</v>
      </c>
      <c r="I145" s="38">
        <v>76</v>
      </c>
      <c r="J145" s="38">
        <v>4</v>
      </c>
      <c r="K145" s="38">
        <v>84</v>
      </c>
      <c r="L145" s="38">
        <v>68</v>
      </c>
      <c r="M145" s="38">
        <f t="shared" si="47"/>
        <v>232</v>
      </c>
      <c r="N145" s="38">
        <v>186</v>
      </c>
      <c r="O145" s="38">
        <v>1</v>
      </c>
      <c r="P145" s="38">
        <v>1</v>
      </c>
      <c r="Q145" s="38">
        <v>0</v>
      </c>
      <c r="R145" s="38">
        <f t="shared" si="48"/>
        <v>-39</v>
      </c>
      <c r="S145" s="34">
        <v>214</v>
      </c>
      <c r="T145" s="42">
        <v>209</v>
      </c>
      <c r="U145" s="38">
        <v>5</v>
      </c>
      <c r="V145" s="38">
        <f t="shared" si="49"/>
        <v>-34</v>
      </c>
      <c r="W145" s="38">
        <v>17819</v>
      </c>
      <c r="X145" s="38">
        <v>9069</v>
      </c>
      <c r="Y145" s="39">
        <f t="shared" si="50"/>
        <v>4.1479820627802697</v>
      </c>
      <c r="Z145" s="39">
        <f t="shared" si="51"/>
        <v>1.8497757847533634</v>
      </c>
      <c r="AA145" s="39">
        <f t="shared" si="52"/>
        <v>44.594594594594597</v>
      </c>
      <c r="AB145" s="39">
        <f t="shared" si="53"/>
        <v>8.2959641255605394</v>
      </c>
      <c r="AC145" s="39">
        <f t="shared" si="54"/>
        <v>8.2399103139013459</v>
      </c>
      <c r="AD145" s="39">
        <f t="shared" si="55"/>
        <v>56.756756756756758</v>
      </c>
      <c r="AE145" s="39">
        <f t="shared" si="56"/>
        <v>45.945945945945951</v>
      </c>
      <c r="AF145" s="39">
        <f t="shared" si="57"/>
        <v>13.004484304932735</v>
      </c>
      <c r="AG145" s="39">
        <f t="shared" si="58"/>
        <v>10.426008968609864</v>
      </c>
      <c r="AH145" s="39">
        <f t="shared" si="59"/>
        <v>-2.1860986547085202</v>
      </c>
      <c r="AI145" s="39">
        <f t="shared" si="60"/>
        <v>6.756756756756757</v>
      </c>
      <c r="AJ145" s="39">
        <f t="shared" si="61"/>
        <v>6.8027210884353737</v>
      </c>
      <c r="AK145" s="39">
        <f t="shared" si="62"/>
        <v>6.8027210884353737</v>
      </c>
      <c r="AL145" s="39">
        <f t="shared" si="63"/>
        <v>6.756756756756757</v>
      </c>
      <c r="AM145" s="40">
        <f t="shared" si="64"/>
        <v>11.995515695067263</v>
      </c>
      <c r="AN145" s="40">
        <f t="shared" si="65"/>
        <v>11.715246636771301</v>
      </c>
      <c r="AO145" s="39">
        <f t="shared" si="66"/>
        <v>0.2802690582959641</v>
      </c>
      <c r="AP145" s="39">
        <f t="shared" si="67"/>
        <v>-1.905829596412556</v>
      </c>
    </row>
    <row r="146" spans="1:42" s="36" customFormat="1" x14ac:dyDescent="0.2">
      <c r="A146" s="37" t="s">
        <v>177</v>
      </c>
      <c r="B146" s="38">
        <v>3619</v>
      </c>
      <c r="C146" s="38">
        <v>1878</v>
      </c>
      <c r="D146" s="47">
        <v>11</v>
      </c>
      <c r="E146" s="38">
        <v>3</v>
      </c>
      <c r="F146" s="38">
        <v>49</v>
      </c>
      <c r="G146" s="38">
        <v>2</v>
      </c>
      <c r="H146" s="38">
        <f t="shared" si="46"/>
        <v>51</v>
      </c>
      <c r="I146" s="38">
        <v>49</v>
      </c>
      <c r="J146" s="38">
        <v>6</v>
      </c>
      <c r="K146" s="38">
        <v>9</v>
      </c>
      <c r="L146" s="38">
        <v>9</v>
      </c>
      <c r="M146" s="38">
        <f t="shared" si="47"/>
        <v>60</v>
      </c>
      <c r="N146" s="38">
        <v>23</v>
      </c>
      <c r="O146" s="38">
        <v>1</v>
      </c>
      <c r="P146" s="38">
        <v>1</v>
      </c>
      <c r="Q146" s="38">
        <v>1</v>
      </c>
      <c r="R146" s="38">
        <f t="shared" si="48"/>
        <v>26</v>
      </c>
      <c r="S146" s="34">
        <v>19</v>
      </c>
      <c r="T146" s="42">
        <v>32</v>
      </c>
      <c r="U146" s="38">
        <v>-13</v>
      </c>
      <c r="V146" s="38">
        <f t="shared" si="49"/>
        <v>13</v>
      </c>
      <c r="W146" s="38">
        <v>3633</v>
      </c>
      <c r="X146" s="38">
        <v>1888</v>
      </c>
      <c r="Y146" s="39">
        <f t="shared" si="50"/>
        <v>3.0395136778115504</v>
      </c>
      <c r="Z146" s="39">
        <f t="shared" si="51"/>
        <v>0.82895827576678649</v>
      </c>
      <c r="AA146" s="39">
        <f t="shared" si="52"/>
        <v>27.27272727272727</v>
      </c>
      <c r="AB146" s="39">
        <f t="shared" si="53"/>
        <v>14.092290688035369</v>
      </c>
      <c r="AC146" s="39">
        <f t="shared" si="54"/>
        <v>13.539651837524179</v>
      </c>
      <c r="AD146" s="39">
        <f t="shared" si="55"/>
        <v>17.647058823529413</v>
      </c>
      <c r="AE146" s="39">
        <f t="shared" si="56"/>
        <v>17.647058823529413</v>
      </c>
      <c r="AF146" s="39">
        <f t="shared" si="57"/>
        <v>16.579165515335728</v>
      </c>
      <c r="AG146" s="39">
        <f t="shared" si="58"/>
        <v>6.3553467808786959</v>
      </c>
      <c r="AH146" s="39">
        <f t="shared" si="59"/>
        <v>7.1843050566454822</v>
      </c>
      <c r="AI146" s="39">
        <f t="shared" si="60"/>
        <v>39.215686274509807</v>
      </c>
      <c r="AJ146" s="39">
        <f t="shared" si="61"/>
        <v>20.408163265306122</v>
      </c>
      <c r="AK146" s="39">
        <f t="shared" si="62"/>
        <v>20.408163265306122</v>
      </c>
      <c r="AL146" s="39">
        <f t="shared" si="63"/>
        <v>58.823529411764703</v>
      </c>
      <c r="AM146" s="40">
        <f t="shared" si="64"/>
        <v>5.2500690798563134</v>
      </c>
      <c r="AN146" s="40">
        <f t="shared" si="65"/>
        <v>8.8422216081790541</v>
      </c>
      <c r="AO146" s="39">
        <f t="shared" si="66"/>
        <v>-3.5921525283227411</v>
      </c>
      <c r="AP146" s="39">
        <f t="shared" si="67"/>
        <v>3.5921525283227411</v>
      </c>
    </row>
    <row r="147" spans="1:42" s="36" customFormat="1" x14ac:dyDescent="0.2">
      <c r="A147" s="37" t="s">
        <v>96</v>
      </c>
      <c r="B147" s="38">
        <v>23360</v>
      </c>
      <c r="C147" s="38">
        <v>12009</v>
      </c>
      <c r="D147" s="47">
        <v>116</v>
      </c>
      <c r="E147" s="38">
        <v>56</v>
      </c>
      <c r="F147" s="38">
        <v>203</v>
      </c>
      <c r="G147" s="38">
        <v>0</v>
      </c>
      <c r="H147" s="38">
        <f t="shared" si="46"/>
        <v>203</v>
      </c>
      <c r="I147" s="38">
        <v>166</v>
      </c>
      <c r="J147" s="38">
        <v>15</v>
      </c>
      <c r="K147" s="38">
        <v>77</v>
      </c>
      <c r="L147" s="38">
        <v>69</v>
      </c>
      <c r="M147" s="38">
        <f t="shared" si="47"/>
        <v>280</v>
      </c>
      <c r="N147" s="38">
        <v>198</v>
      </c>
      <c r="O147" s="38">
        <v>3</v>
      </c>
      <c r="P147" s="38">
        <v>3</v>
      </c>
      <c r="Q147" s="38">
        <v>2</v>
      </c>
      <c r="R147" s="38">
        <f t="shared" si="48"/>
        <v>5</v>
      </c>
      <c r="S147" s="34">
        <v>221</v>
      </c>
      <c r="T147" s="42">
        <v>402</v>
      </c>
      <c r="U147" s="38">
        <v>-181</v>
      </c>
      <c r="V147" s="38">
        <f t="shared" si="49"/>
        <v>-176</v>
      </c>
      <c r="W147" s="38">
        <v>23264</v>
      </c>
      <c r="X147" s="38">
        <v>11954</v>
      </c>
      <c r="Y147" s="39">
        <f t="shared" si="50"/>
        <v>4.9657534246575343</v>
      </c>
      <c r="Z147" s="39">
        <f t="shared" si="51"/>
        <v>2.397260273972603</v>
      </c>
      <c r="AA147" s="39">
        <f t="shared" si="52"/>
        <v>48.275862068965516</v>
      </c>
      <c r="AB147" s="39">
        <f t="shared" si="53"/>
        <v>8.6900684931506849</v>
      </c>
      <c r="AC147" s="39">
        <f t="shared" si="54"/>
        <v>8.6900684931506849</v>
      </c>
      <c r="AD147" s="39">
        <f t="shared" si="55"/>
        <v>37.931034482758619</v>
      </c>
      <c r="AE147" s="39">
        <f t="shared" si="56"/>
        <v>33.990147783251231</v>
      </c>
      <c r="AF147" s="39">
        <f t="shared" si="57"/>
        <v>11.986301369863012</v>
      </c>
      <c r="AG147" s="39">
        <f t="shared" si="58"/>
        <v>8.4760273972602747</v>
      </c>
      <c r="AH147" s="39">
        <f t="shared" si="59"/>
        <v>0.21404109589041095</v>
      </c>
      <c r="AI147" s="39">
        <f t="shared" si="60"/>
        <v>0</v>
      </c>
      <c r="AJ147" s="39">
        <f t="shared" si="61"/>
        <v>14.778325123152708</v>
      </c>
      <c r="AK147" s="39">
        <f t="shared" si="62"/>
        <v>14.778325123152708</v>
      </c>
      <c r="AL147" s="39">
        <f t="shared" si="63"/>
        <v>9.8522167487684733</v>
      </c>
      <c r="AM147" s="40">
        <f t="shared" si="64"/>
        <v>9.4606164383561637</v>
      </c>
      <c r="AN147" s="40">
        <f t="shared" si="65"/>
        <v>17.208904109589039</v>
      </c>
      <c r="AO147" s="39">
        <f t="shared" si="66"/>
        <v>-7.7482876712328768</v>
      </c>
      <c r="AP147" s="39">
        <f t="shared" si="67"/>
        <v>-7.5342465753424657</v>
      </c>
    </row>
    <row r="148" spans="1:42" s="36" customFormat="1" x14ac:dyDescent="0.2">
      <c r="A148" s="37" t="s">
        <v>178</v>
      </c>
      <c r="B148" s="38">
        <v>7550</v>
      </c>
      <c r="C148" s="38">
        <v>3856</v>
      </c>
      <c r="D148" s="47">
        <v>19</v>
      </c>
      <c r="E148" s="38">
        <v>29</v>
      </c>
      <c r="F148" s="38">
        <v>91</v>
      </c>
      <c r="G148" s="38">
        <v>0</v>
      </c>
      <c r="H148" s="38">
        <f t="shared" si="46"/>
        <v>91</v>
      </c>
      <c r="I148" s="38">
        <v>48</v>
      </c>
      <c r="J148" s="38">
        <v>7</v>
      </c>
      <c r="K148" s="38">
        <v>49</v>
      </c>
      <c r="L148" s="38">
        <v>45</v>
      </c>
      <c r="M148" s="38">
        <f t="shared" si="47"/>
        <v>140</v>
      </c>
      <c r="N148" s="38">
        <v>50</v>
      </c>
      <c r="O148" s="38">
        <v>1</v>
      </c>
      <c r="P148" s="38">
        <v>1</v>
      </c>
      <c r="Q148" s="38">
        <v>1</v>
      </c>
      <c r="R148" s="38">
        <f t="shared" si="48"/>
        <v>41</v>
      </c>
      <c r="S148" s="34">
        <v>130</v>
      </c>
      <c r="T148" s="42">
        <v>137</v>
      </c>
      <c r="U148" s="38">
        <v>-7</v>
      </c>
      <c r="V148" s="38">
        <f t="shared" si="49"/>
        <v>34</v>
      </c>
      <c r="W148" s="38">
        <v>7560</v>
      </c>
      <c r="X148" s="38">
        <v>3863</v>
      </c>
      <c r="Y148" s="39">
        <f t="shared" si="50"/>
        <v>2.5165562913907285</v>
      </c>
      <c r="Z148" s="39">
        <f t="shared" si="51"/>
        <v>3.8410596026490067</v>
      </c>
      <c r="AA148" s="39">
        <f t="shared" si="52"/>
        <v>152.63157894736844</v>
      </c>
      <c r="AB148" s="39">
        <f t="shared" si="53"/>
        <v>12.052980132450331</v>
      </c>
      <c r="AC148" s="39">
        <f t="shared" si="54"/>
        <v>12.052980132450331</v>
      </c>
      <c r="AD148" s="39">
        <f t="shared" si="55"/>
        <v>53.846153846153847</v>
      </c>
      <c r="AE148" s="39">
        <f t="shared" si="56"/>
        <v>49.450549450549453</v>
      </c>
      <c r="AF148" s="39">
        <f t="shared" si="57"/>
        <v>18.543046357615896</v>
      </c>
      <c r="AG148" s="39">
        <f t="shared" si="58"/>
        <v>6.6225165562913908</v>
      </c>
      <c r="AH148" s="39">
        <f t="shared" si="59"/>
        <v>5.4304635761589406</v>
      </c>
      <c r="AI148" s="39">
        <f t="shared" si="60"/>
        <v>0</v>
      </c>
      <c r="AJ148" s="39">
        <f t="shared" si="61"/>
        <v>10.989010989010989</v>
      </c>
      <c r="AK148" s="39">
        <f t="shared" si="62"/>
        <v>10.989010989010989</v>
      </c>
      <c r="AL148" s="39">
        <f t="shared" si="63"/>
        <v>10.989010989010989</v>
      </c>
      <c r="AM148" s="40">
        <f t="shared" si="64"/>
        <v>17.218543046357617</v>
      </c>
      <c r="AN148" s="40">
        <f t="shared" si="65"/>
        <v>18.14569536423841</v>
      </c>
      <c r="AO148" s="39">
        <f t="shared" si="66"/>
        <v>-0.92715231788079466</v>
      </c>
      <c r="AP148" s="39">
        <f t="shared" si="67"/>
        <v>4.5033112582781456</v>
      </c>
    </row>
    <row r="149" spans="1:42" s="36" customFormat="1" x14ac:dyDescent="0.2">
      <c r="A149" s="37" t="s">
        <v>179</v>
      </c>
      <c r="B149" s="38">
        <v>11493</v>
      </c>
      <c r="C149" s="38">
        <v>5917</v>
      </c>
      <c r="D149" s="47">
        <v>64</v>
      </c>
      <c r="E149" s="38">
        <v>23</v>
      </c>
      <c r="F149" s="38">
        <v>112</v>
      </c>
      <c r="G149" s="38">
        <v>0</v>
      </c>
      <c r="H149" s="38">
        <f t="shared" si="46"/>
        <v>112</v>
      </c>
      <c r="I149" s="38">
        <v>88</v>
      </c>
      <c r="J149" s="38">
        <v>3</v>
      </c>
      <c r="K149" s="38">
        <v>46</v>
      </c>
      <c r="L149" s="38">
        <v>38</v>
      </c>
      <c r="M149" s="38">
        <f t="shared" si="47"/>
        <v>158</v>
      </c>
      <c r="N149" s="38">
        <v>92</v>
      </c>
      <c r="O149" s="38">
        <v>0</v>
      </c>
      <c r="P149" s="38">
        <v>0</v>
      </c>
      <c r="Q149" s="38">
        <v>0</v>
      </c>
      <c r="R149" s="38">
        <f t="shared" si="48"/>
        <v>20</v>
      </c>
      <c r="S149" s="34">
        <v>235</v>
      </c>
      <c r="T149" s="42">
        <v>160</v>
      </c>
      <c r="U149" s="38">
        <v>75</v>
      </c>
      <c r="V149" s="38">
        <f t="shared" si="49"/>
        <v>95</v>
      </c>
      <c r="W149" s="38">
        <v>11560</v>
      </c>
      <c r="X149" s="38">
        <v>5953</v>
      </c>
      <c r="Y149" s="39">
        <f t="shared" si="50"/>
        <v>5.56860697816062</v>
      </c>
      <c r="Z149" s="39">
        <f t="shared" si="51"/>
        <v>2.0012181327764726</v>
      </c>
      <c r="AA149" s="39">
        <f t="shared" si="52"/>
        <v>35.9375</v>
      </c>
      <c r="AB149" s="39">
        <f t="shared" si="53"/>
        <v>9.7450622117810841</v>
      </c>
      <c r="AC149" s="39">
        <f t="shared" si="54"/>
        <v>9.7450622117810841</v>
      </c>
      <c r="AD149" s="39">
        <f t="shared" si="55"/>
        <v>41.071428571428569</v>
      </c>
      <c r="AE149" s="39">
        <f t="shared" si="56"/>
        <v>33.928571428571431</v>
      </c>
      <c r="AF149" s="39">
        <f t="shared" si="57"/>
        <v>13.747498477334029</v>
      </c>
      <c r="AG149" s="39">
        <f t="shared" si="58"/>
        <v>8.0048725311058906</v>
      </c>
      <c r="AH149" s="39">
        <f t="shared" si="59"/>
        <v>1.7401896806751935</v>
      </c>
      <c r="AI149" s="39">
        <f t="shared" si="60"/>
        <v>0</v>
      </c>
      <c r="AJ149" s="39">
        <f t="shared" si="61"/>
        <v>0</v>
      </c>
      <c r="AK149" s="39">
        <f t="shared" si="62"/>
        <v>0</v>
      </c>
      <c r="AL149" s="39">
        <f t="shared" si="63"/>
        <v>0</v>
      </c>
      <c r="AM149" s="40">
        <f t="shared" si="64"/>
        <v>20.447228747933526</v>
      </c>
      <c r="AN149" s="40">
        <f t="shared" si="65"/>
        <v>13.921517445401548</v>
      </c>
      <c r="AO149" s="39">
        <f t="shared" si="66"/>
        <v>6.5257113025319757</v>
      </c>
      <c r="AP149" s="39">
        <f t="shared" si="67"/>
        <v>8.2659009832071693</v>
      </c>
    </row>
    <row r="150" spans="1:42" s="36" customFormat="1" x14ac:dyDescent="0.2">
      <c r="A150" s="37" t="s">
        <v>180</v>
      </c>
      <c r="B150" s="38">
        <v>8181</v>
      </c>
      <c r="C150" s="38">
        <v>4154</v>
      </c>
      <c r="D150" s="47">
        <v>43</v>
      </c>
      <c r="E150" s="38">
        <v>13</v>
      </c>
      <c r="F150" s="38">
        <v>69</v>
      </c>
      <c r="G150" s="38">
        <v>0</v>
      </c>
      <c r="H150" s="38">
        <f t="shared" si="46"/>
        <v>69</v>
      </c>
      <c r="I150" s="38">
        <v>60</v>
      </c>
      <c r="J150" s="38">
        <v>7</v>
      </c>
      <c r="K150" s="38">
        <v>28</v>
      </c>
      <c r="L150" s="38">
        <v>24</v>
      </c>
      <c r="M150" s="38">
        <f t="shared" si="47"/>
        <v>97</v>
      </c>
      <c r="N150" s="38">
        <v>87</v>
      </c>
      <c r="O150" s="38">
        <v>0</v>
      </c>
      <c r="P150" s="38">
        <v>0</v>
      </c>
      <c r="Q150" s="38">
        <v>0</v>
      </c>
      <c r="R150" s="38">
        <f t="shared" si="48"/>
        <v>-18</v>
      </c>
      <c r="S150" s="34">
        <v>83</v>
      </c>
      <c r="T150" s="42">
        <v>101</v>
      </c>
      <c r="U150" s="38">
        <v>-18</v>
      </c>
      <c r="V150" s="38">
        <f t="shared" si="49"/>
        <v>-36</v>
      </c>
      <c r="W150" s="38">
        <v>8151</v>
      </c>
      <c r="X150" s="38">
        <v>4140</v>
      </c>
      <c r="Y150" s="39">
        <f t="shared" si="50"/>
        <v>5.2560811636719222</v>
      </c>
      <c r="Z150" s="39">
        <f t="shared" si="51"/>
        <v>1.5890477936682559</v>
      </c>
      <c r="AA150" s="39">
        <f t="shared" si="52"/>
        <v>30.232558139534881</v>
      </c>
      <c r="AB150" s="39">
        <f t="shared" si="53"/>
        <v>8.4341767510084349</v>
      </c>
      <c r="AC150" s="39">
        <f t="shared" si="54"/>
        <v>8.4341767510084349</v>
      </c>
      <c r="AD150" s="39">
        <f t="shared" si="55"/>
        <v>40.579710144927539</v>
      </c>
      <c r="AE150" s="39">
        <f t="shared" si="56"/>
        <v>34.782608695652172</v>
      </c>
      <c r="AF150" s="39">
        <f t="shared" si="57"/>
        <v>11.856741229678523</v>
      </c>
      <c r="AG150" s="39">
        <f t="shared" si="58"/>
        <v>10.634396773010634</v>
      </c>
      <c r="AH150" s="39">
        <f t="shared" si="59"/>
        <v>-2.2002200220021999</v>
      </c>
      <c r="AI150" s="39">
        <f t="shared" si="60"/>
        <v>0</v>
      </c>
      <c r="AJ150" s="39">
        <f t="shared" si="61"/>
        <v>0</v>
      </c>
      <c r="AK150" s="39">
        <f t="shared" si="62"/>
        <v>0</v>
      </c>
      <c r="AL150" s="39">
        <f t="shared" si="63"/>
        <v>0</v>
      </c>
      <c r="AM150" s="40">
        <f t="shared" si="64"/>
        <v>10.145458990343478</v>
      </c>
      <c r="AN150" s="40">
        <f t="shared" si="65"/>
        <v>12.345679012345679</v>
      </c>
      <c r="AO150" s="39">
        <f t="shared" si="66"/>
        <v>-2.2002200220021999</v>
      </c>
      <c r="AP150" s="39">
        <f t="shared" si="67"/>
        <v>-4.4004400440043998</v>
      </c>
    </row>
    <row r="151" spans="1:42" s="36" customFormat="1" x14ac:dyDescent="0.2">
      <c r="A151" s="37" t="s">
        <v>142</v>
      </c>
      <c r="B151" s="38">
        <v>35033</v>
      </c>
      <c r="C151" s="38">
        <v>17950</v>
      </c>
      <c r="D151" s="47">
        <v>161</v>
      </c>
      <c r="E151" s="38">
        <v>83</v>
      </c>
      <c r="F151" s="38">
        <v>338</v>
      </c>
      <c r="G151" s="38">
        <v>0</v>
      </c>
      <c r="H151" s="38">
        <f t="shared" si="46"/>
        <v>338</v>
      </c>
      <c r="I151" s="38">
        <v>270</v>
      </c>
      <c r="J151" s="38">
        <v>26</v>
      </c>
      <c r="K151" s="38">
        <v>165</v>
      </c>
      <c r="L151" s="38">
        <v>127</v>
      </c>
      <c r="M151" s="38">
        <f t="shared" si="47"/>
        <v>503</v>
      </c>
      <c r="N151" s="38">
        <v>193</v>
      </c>
      <c r="O151" s="38">
        <v>1</v>
      </c>
      <c r="P151" s="38">
        <v>0</v>
      </c>
      <c r="Q151" s="38">
        <v>0</v>
      </c>
      <c r="R151" s="38">
        <f t="shared" si="48"/>
        <v>145</v>
      </c>
      <c r="S151" s="34">
        <v>420</v>
      </c>
      <c r="T151" s="42">
        <v>561</v>
      </c>
      <c r="U151" s="38">
        <v>-141</v>
      </c>
      <c r="V151" s="38">
        <f t="shared" si="49"/>
        <v>4</v>
      </c>
      <c r="W151" s="38">
        <v>35043</v>
      </c>
      <c r="X151" s="38">
        <v>17943</v>
      </c>
      <c r="Y151" s="39">
        <f t="shared" si="50"/>
        <v>4.5956669425969796</v>
      </c>
      <c r="Z151" s="39">
        <f t="shared" si="51"/>
        <v>2.3691947592270144</v>
      </c>
      <c r="AA151" s="39">
        <f t="shared" si="52"/>
        <v>51.552795031055901</v>
      </c>
      <c r="AB151" s="39">
        <f t="shared" si="53"/>
        <v>9.6480461279365173</v>
      </c>
      <c r="AC151" s="39">
        <f t="shared" si="54"/>
        <v>9.6480461279365173</v>
      </c>
      <c r="AD151" s="39">
        <f t="shared" si="55"/>
        <v>48.816568047337277</v>
      </c>
      <c r="AE151" s="39">
        <f t="shared" si="56"/>
        <v>37.573964497041416</v>
      </c>
      <c r="AF151" s="39">
        <f t="shared" si="57"/>
        <v>14.357891131219136</v>
      </c>
      <c r="AG151" s="39">
        <f t="shared" si="58"/>
        <v>5.509091428082094</v>
      </c>
      <c r="AH151" s="39">
        <f t="shared" si="59"/>
        <v>4.1389546998544233</v>
      </c>
      <c r="AI151" s="39">
        <f t="shared" si="60"/>
        <v>0</v>
      </c>
      <c r="AJ151" s="39">
        <f t="shared" si="61"/>
        <v>2.9585798816568047</v>
      </c>
      <c r="AK151" s="39">
        <f t="shared" si="62"/>
        <v>0</v>
      </c>
      <c r="AL151" s="39">
        <f t="shared" si="63"/>
        <v>0</v>
      </c>
      <c r="AM151" s="40">
        <f t="shared" si="64"/>
        <v>11.988696371992122</v>
      </c>
      <c r="AN151" s="40">
        <f t="shared" si="65"/>
        <v>16.013473011160904</v>
      </c>
      <c r="AO151" s="39">
        <f t="shared" si="66"/>
        <v>-4.0247766391687838</v>
      </c>
      <c r="AP151" s="39">
        <f t="shared" si="67"/>
        <v>0.11417806068563925</v>
      </c>
    </row>
    <row r="152" spans="1:42" s="36" customFormat="1" x14ac:dyDescent="0.2">
      <c r="A152" s="37" t="s">
        <v>181</v>
      </c>
      <c r="B152" s="38">
        <v>8084</v>
      </c>
      <c r="C152" s="38">
        <v>4203</v>
      </c>
      <c r="D152" s="47">
        <v>23</v>
      </c>
      <c r="E152" s="38">
        <v>21</v>
      </c>
      <c r="F152" s="38">
        <v>59</v>
      </c>
      <c r="G152" s="38">
        <v>0</v>
      </c>
      <c r="H152" s="38">
        <f t="shared" si="46"/>
        <v>59</v>
      </c>
      <c r="I152" s="38">
        <v>32</v>
      </c>
      <c r="J152" s="38">
        <v>8</v>
      </c>
      <c r="K152" s="38">
        <v>42</v>
      </c>
      <c r="L152" s="38">
        <v>30</v>
      </c>
      <c r="M152" s="38">
        <f t="shared" si="47"/>
        <v>101</v>
      </c>
      <c r="N152" s="38">
        <v>129</v>
      </c>
      <c r="O152" s="38">
        <v>0</v>
      </c>
      <c r="P152" s="38">
        <v>0</v>
      </c>
      <c r="Q152" s="38">
        <v>0</v>
      </c>
      <c r="R152" s="38">
        <f t="shared" si="48"/>
        <v>-70</v>
      </c>
      <c r="S152" s="34">
        <v>93</v>
      </c>
      <c r="T152" s="42">
        <v>73</v>
      </c>
      <c r="U152" s="38">
        <v>20</v>
      </c>
      <c r="V152" s="38">
        <f t="shared" si="49"/>
        <v>-50</v>
      </c>
      <c r="W152" s="38">
        <v>8055</v>
      </c>
      <c r="X152" s="38">
        <v>4187</v>
      </c>
      <c r="Y152" s="39">
        <f t="shared" si="50"/>
        <v>2.8451261751608117</v>
      </c>
      <c r="Z152" s="39">
        <f t="shared" si="51"/>
        <v>2.5977238990598712</v>
      </c>
      <c r="AA152" s="39">
        <f t="shared" si="52"/>
        <v>91.304347826086953</v>
      </c>
      <c r="AB152" s="39">
        <f t="shared" si="53"/>
        <v>7.2983671449777336</v>
      </c>
      <c r="AC152" s="39">
        <f t="shared" si="54"/>
        <v>7.2983671449777336</v>
      </c>
      <c r="AD152" s="39">
        <f t="shared" si="55"/>
        <v>71.186440677966104</v>
      </c>
      <c r="AE152" s="39">
        <f t="shared" si="56"/>
        <v>50.847457627118644</v>
      </c>
      <c r="AF152" s="39">
        <f t="shared" si="57"/>
        <v>12.493814943097476</v>
      </c>
      <c r="AG152" s="39">
        <f t="shared" si="58"/>
        <v>15.957446808510637</v>
      </c>
      <c r="AH152" s="39">
        <f t="shared" si="59"/>
        <v>-8.6590796635329035</v>
      </c>
      <c r="AI152" s="39">
        <f t="shared" si="60"/>
        <v>0</v>
      </c>
      <c r="AJ152" s="39">
        <f t="shared" si="61"/>
        <v>0</v>
      </c>
      <c r="AK152" s="39">
        <f t="shared" si="62"/>
        <v>0</v>
      </c>
      <c r="AL152" s="39">
        <f t="shared" si="63"/>
        <v>0</v>
      </c>
      <c r="AM152" s="40">
        <f t="shared" si="64"/>
        <v>11.504205838693714</v>
      </c>
      <c r="AN152" s="40">
        <f t="shared" si="65"/>
        <v>9.0301830776843151</v>
      </c>
      <c r="AO152" s="39">
        <f t="shared" si="66"/>
        <v>2.474022761009401</v>
      </c>
      <c r="AP152" s="39">
        <f t="shared" si="67"/>
        <v>-6.1850569025235034</v>
      </c>
    </row>
    <row r="153" spans="1:42" s="36" customFormat="1" x14ac:dyDescent="0.2">
      <c r="A153" s="37" t="s">
        <v>102</v>
      </c>
      <c r="B153" s="38">
        <v>5412</v>
      </c>
      <c r="C153" s="38">
        <v>2798</v>
      </c>
      <c r="D153" s="47">
        <v>30</v>
      </c>
      <c r="E153" s="38">
        <v>14</v>
      </c>
      <c r="F153" s="38">
        <v>46</v>
      </c>
      <c r="G153" s="38">
        <v>0</v>
      </c>
      <c r="H153" s="38">
        <f t="shared" si="46"/>
        <v>46</v>
      </c>
      <c r="I153" s="38">
        <v>40</v>
      </c>
      <c r="J153" s="38">
        <v>2</v>
      </c>
      <c r="K153" s="38">
        <v>19</v>
      </c>
      <c r="L153" s="38">
        <v>13</v>
      </c>
      <c r="M153" s="38">
        <f t="shared" si="47"/>
        <v>65</v>
      </c>
      <c r="N153" s="38">
        <v>48</v>
      </c>
      <c r="O153" s="38">
        <v>0</v>
      </c>
      <c r="P153" s="38">
        <v>0</v>
      </c>
      <c r="Q153" s="38">
        <v>0</v>
      </c>
      <c r="R153" s="38">
        <f t="shared" si="48"/>
        <v>-2</v>
      </c>
      <c r="S153" s="34">
        <v>86</v>
      </c>
      <c r="T153" s="42">
        <v>67</v>
      </c>
      <c r="U153" s="38">
        <v>19</v>
      </c>
      <c r="V153" s="38">
        <f t="shared" si="49"/>
        <v>17</v>
      </c>
      <c r="W153" s="38">
        <v>5412</v>
      </c>
      <c r="X153" s="38">
        <v>2794</v>
      </c>
      <c r="Y153" s="39">
        <f t="shared" si="50"/>
        <v>5.5432372505543244</v>
      </c>
      <c r="Z153" s="39">
        <f t="shared" si="51"/>
        <v>2.5868440502586845</v>
      </c>
      <c r="AA153" s="39">
        <f t="shared" si="52"/>
        <v>46.666666666666664</v>
      </c>
      <c r="AB153" s="39">
        <f t="shared" si="53"/>
        <v>8.4996304508499634</v>
      </c>
      <c r="AC153" s="39">
        <f t="shared" si="54"/>
        <v>8.4996304508499634</v>
      </c>
      <c r="AD153" s="39">
        <f t="shared" si="55"/>
        <v>41.304347826086953</v>
      </c>
      <c r="AE153" s="39">
        <f t="shared" si="56"/>
        <v>28.260869565217391</v>
      </c>
      <c r="AF153" s="39">
        <f t="shared" si="57"/>
        <v>12.010347376201034</v>
      </c>
      <c r="AG153" s="39">
        <f t="shared" si="58"/>
        <v>8.8691796008869179</v>
      </c>
      <c r="AH153" s="39">
        <f t="shared" si="59"/>
        <v>-0.36954915003695493</v>
      </c>
      <c r="AI153" s="39">
        <f t="shared" si="60"/>
        <v>0</v>
      </c>
      <c r="AJ153" s="39">
        <f t="shared" si="61"/>
        <v>0</v>
      </c>
      <c r="AK153" s="39">
        <f t="shared" si="62"/>
        <v>0</v>
      </c>
      <c r="AL153" s="39">
        <f t="shared" si="63"/>
        <v>0</v>
      </c>
      <c r="AM153" s="40">
        <f t="shared" si="64"/>
        <v>15.890613451589063</v>
      </c>
      <c r="AN153" s="40">
        <f t="shared" si="65"/>
        <v>12.379896526237991</v>
      </c>
      <c r="AO153" s="39">
        <f t="shared" si="66"/>
        <v>3.5107169253510717</v>
      </c>
      <c r="AP153" s="39">
        <f t="shared" si="67"/>
        <v>3.1411677753141172</v>
      </c>
    </row>
    <row r="154" spans="1:42" s="36" customFormat="1" x14ac:dyDescent="0.2">
      <c r="A154" s="37" t="s">
        <v>182</v>
      </c>
      <c r="B154" s="38">
        <v>3325</v>
      </c>
      <c r="C154" s="38">
        <v>1672</v>
      </c>
      <c r="D154" s="47">
        <v>11</v>
      </c>
      <c r="E154" s="38">
        <v>5</v>
      </c>
      <c r="F154" s="38">
        <v>36</v>
      </c>
      <c r="G154" s="38">
        <v>1</v>
      </c>
      <c r="H154" s="38">
        <f t="shared" si="46"/>
        <v>37</v>
      </c>
      <c r="I154" s="38">
        <v>15</v>
      </c>
      <c r="J154" s="38">
        <v>0</v>
      </c>
      <c r="K154" s="38">
        <v>25</v>
      </c>
      <c r="L154" s="38">
        <v>18</v>
      </c>
      <c r="M154" s="38">
        <f t="shared" si="47"/>
        <v>62</v>
      </c>
      <c r="N154" s="38">
        <v>43</v>
      </c>
      <c r="O154" s="38">
        <v>1</v>
      </c>
      <c r="P154" s="38">
        <v>0</v>
      </c>
      <c r="Q154" s="38">
        <v>0</v>
      </c>
      <c r="R154" s="38">
        <f t="shared" si="48"/>
        <v>-7</v>
      </c>
      <c r="S154" s="34">
        <v>77</v>
      </c>
      <c r="T154" s="42">
        <v>70</v>
      </c>
      <c r="U154" s="38">
        <v>7</v>
      </c>
      <c r="V154" s="38">
        <f t="shared" si="49"/>
        <v>0</v>
      </c>
      <c r="W154" s="38">
        <v>3319</v>
      </c>
      <c r="X154" s="38">
        <v>1680</v>
      </c>
      <c r="Y154" s="39">
        <f t="shared" si="50"/>
        <v>3.3082706766917296</v>
      </c>
      <c r="Z154" s="39">
        <f t="shared" si="51"/>
        <v>1.5037593984962407</v>
      </c>
      <c r="AA154" s="39">
        <f t="shared" si="52"/>
        <v>45.454545454545453</v>
      </c>
      <c r="AB154" s="39">
        <f t="shared" si="53"/>
        <v>11.12781954887218</v>
      </c>
      <c r="AC154" s="39">
        <f t="shared" si="54"/>
        <v>10.827067669172932</v>
      </c>
      <c r="AD154" s="39">
        <f t="shared" si="55"/>
        <v>67.567567567567565</v>
      </c>
      <c r="AE154" s="39">
        <f t="shared" si="56"/>
        <v>48.648648648648653</v>
      </c>
      <c r="AF154" s="39">
        <f t="shared" si="57"/>
        <v>18.646616541353385</v>
      </c>
      <c r="AG154" s="39">
        <f t="shared" si="58"/>
        <v>12.932330827067668</v>
      </c>
      <c r="AH154" s="39">
        <f t="shared" si="59"/>
        <v>-2.1052631578947367</v>
      </c>
      <c r="AI154" s="39">
        <f t="shared" si="60"/>
        <v>27.027027027027028</v>
      </c>
      <c r="AJ154" s="39">
        <f t="shared" si="61"/>
        <v>27.777777777777775</v>
      </c>
      <c r="AK154" s="39">
        <f t="shared" si="62"/>
        <v>0</v>
      </c>
      <c r="AL154" s="39">
        <f t="shared" si="63"/>
        <v>27.027027027027028</v>
      </c>
      <c r="AM154" s="40">
        <f t="shared" si="64"/>
        <v>23.157894736842106</v>
      </c>
      <c r="AN154" s="40">
        <f t="shared" si="65"/>
        <v>21.052631578947366</v>
      </c>
      <c r="AO154" s="39">
        <f t="shared" si="66"/>
        <v>2.1052631578947367</v>
      </c>
      <c r="AP154" s="39">
        <f t="shared" si="67"/>
        <v>0</v>
      </c>
    </row>
    <row r="155" spans="1:42" s="36" customFormat="1" x14ac:dyDescent="0.2">
      <c r="A155" s="37" t="s">
        <v>143</v>
      </c>
      <c r="B155" s="38">
        <v>12877</v>
      </c>
      <c r="C155" s="38">
        <v>6702</v>
      </c>
      <c r="D155" s="47">
        <v>93</v>
      </c>
      <c r="E155" s="38">
        <v>36</v>
      </c>
      <c r="F155" s="38">
        <v>185</v>
      </c>
      <c r="G155" s="38">
        <v>2</v>
      </c>
      <c r="H155" s="38">
        <f t="shared" si="46"/>
        <v>187</v>
      </c>
      <c r="I155" s="38">
        <v>148</v>
      </c>
      <c r="J155" s="38">
        <v>12</v>
      </c>
      <c r="K155" s="38">
        <v>80</v>
      </c>
      <c r="L155" s="38">
        <v>56</v>
      </c>
      <c r="M155" s="38">
        <f t="shared" si="47"/>
        <v>267</v>
      </c>
      <c r="N155" s="38">
        <v>154</v>
      </c>
      <c r="O155" s="38">
        <v>5</v>
      </c>
      <c r="P155" s="38">
        <v>5</v>
      </c>
      <c r="Q155" s="38">
        <v>5</v>
      </c>
      <c r="R155" s="38">
        <f t="shared" si="48"/>
        <v>31</v>
      </c>
      <c r="S155" s="34">
        <v>195</v>
      </c>
      <c r="T155" s="42">
        <v>331</v>
      </c>
      <c r="U155" s="38">
        <v>-136</v>
      </c>
      <c r="V155" s="38">
        <f t="shared" si="49"/>
        <v>-105</v>
      </c>
      <c r="W155" s="38">
        <v>12798</v>
      </c>
      <c r="X155" s="38">
        <v>6656</v>
      </c>
      <c r="Y155" s="39">
        <f t="shared" si="50"/>
        <v>7.2221790789780229</v>
      </c>
      <c r="Z155" s="39">
        <f t="shared" si="51"/>
        <v>2.795682224120525</v>
      </c>
      <c r="AA155" s="39">
        <f t="shared" si="52"/>
        <v>38.70967741935484</v>
      </c>
      <c r="AB155" s="39">
        <f t="shared" si="53"/>
        <v>14.522015997514949</v>
      </c>
      <c r="AC155" s="39">
        <f t="shared" si="54"/>
        <v>14.366700318397141</v>
      </c>
      <c r="AD155" s="39">
        <f t="shared" si="55"/>
        <v>42.780748663101605</v>
      </c>
      <c r="AE155" s="39">
        <f t="shared" si="56"/>
        <v>29.946524064171122</v>
      </c>
      <c r="AF155" s="39">
        <f t="shared" si="57"/>
        <v>20.734643162227226</v>
      </c>
      <c r="AG155" s="39">
        <f t="shared" si="58"/>
        <v>11.959307292071136</v>
      </c>
      <c r="AH155" s="39">
        <f t="shared" si="59"/>
        <v>2.4073930263260075</v>
      </c>
      <c r="AI155" s="39">
        <f t="shared" si="60"/>
        <v>10.695187165775401</v>
      </c>
      <c r="AJ155" s="39">
        <f t="shared" si="61"/>
        <v>27.027027027027028</v>
      </c>
      <c r="AK155" s="39">
        <f t="shared" si="62"/>
        <v>27.027027027027028</v>
      </c>
      <c r="AL155" s="39">
        <f t="shared" si="63"/>
        <v>37.433155080213901</v>
      </c>
      <c r="AM155" s="40">
        <f t="shared" si="64"/>
        <v>15.143278713986177</v>
      </c>
      <c r="AN155" s="40">
        <f t="shared" si="65"/>
        <v>25.704744893997049</v>
      </c>
      <c r="AO155" s="39">
        <f t="shared" si="66"/>
        <v>-10.561466180010873</v>
      </c>
      <c r="AP155" s="39">
        <f t="shared" si="67"/>
        <v>-8.1540731536848643</v>
      </c>
    </row>
    <row r="156" spans="1:42" s="36" customFormat="1" x14ac:dyDescent="0.2">
      <c r="A156" s="37" t="s">
        <v>183</v>
      </c>
      <c r="B156" s="38">
        <v>10729</v>
      </c>
      <c r="C156" s="38">
        <v>5428</v>
      </c>
      <c r="D156" s="47">
        <v>35</v>
      </c>
      <c r="E156" s="38">
        <v>28</v>
      </c>
      <c r="F156" s="38">
        <v>88</v>
      </c>
      <c r="G156" s="38">
        <v>0</v>
      </c>
      <c r="H156" s="38">
        <f t="shared" si="46"/>
        <v>88</v>
      </c>
      <c r="I156" s="38">
        <v>49</v>
      </c>
      <c r="J156" s="38">
        <v>7</v>
      </c>
      <c r="K156" s="38">
        <v>50</v>
      </c>
      <c r="L156" s="38">
        <v>42</v>
      </c>
      <c r="M156" s="38">
        <f t="shared" si="47"/>
        <v>138</v>
      </c>
      <c r="N156" s="38">
        <v>158</v>
      </c>
      <c r="O156" s="38">
        <v>0</v>
      </c>
      <c r="P156" s="38">
        <v>0</v>
      </c>
      <c r="Q156" s="38">
        <v>0</v>
      </c>
      <c r="R156" s="38">
        <f t="shared" si="48"/>
        <v>-70</v>
      </c>
      <c r="S156" s="34">
        <v>130</v>
      </c>
      <c r="T156" s="42">
        <v>60</v>
      </c>
      <c r="U156" s="38">
        <v>70</v>
      </c>
      <c r="V156" s="38">
        <f t="shared" si="49"/>
        <v>0</v>
      </c>
      <c r="W156" s="38">
        <v>10738</v>
      </c>
      <c r="X156" s="38">
        <v>5436</v>
      </c>
      <c r="Y156" s="39">
        <f t="shared" si="50"/>
        <v>3.2621865970733523</v>
      </c>
      <c r="Z156" s="39">
        <f t="shared" si="51"/>
        <v>2.6097492776586821</v>
      </c>
      <c r="AA156" s="39">
        <f t="shared" si="52"/>
        <v>80</v>
      </c>
      <c r="AB156" s="39">
        <f t="shared" si="53"/>
        <v>8.202069158355858</v>
      </c>
      <c r="AC156" s="39">
        <f t="shared" si="54"/>
        <v>8.202069158355858</v>
      </c>
      <c r="AD156" s="39">
        <f t="shared" si="55"/>
        <v>56.81818181818182</v>
      </c>
      <c r="AE156" s="39">
        <f t="shared" si="56"/>
        <v>47.727272727272727</v>
      </c>
      <c r="AF156" s="39">
        <f t="shared" si="57"/>
        <v>12.862335725603506</v>
      </c>
      <c r="AG156" s="39">
        <f t="shared" si="58"/>
        <v>14.726442352502563</v>
      </c>
      <c r="AH156" s="39">
        <f t="shared" si="59"/>
        <v>-6.5243731941467047</v>
      </c>
      <c r="AI156" s="39">
        <f t="shared" si="60"/>
        <v>0</v>
      </c>
      <c r="AJ156" s="39">
        <f t="shared" si="61"/>
        <v>0</v>
      </c>
      <c r="AK156" s="39">
        <f t="shared" si="62"/>
        <v>0</v>
      </c>
      <c r="AL156" s="39">
        <f t="shared" si="63"/>
        <v>0</v>
      </c>
      <c r="AM156" s="40">
        <f t="shared" si="64"/>
        <v>12.11669307484388</v>
      </c>
      <c r="AN156" s="40">
        <f t="shared" si="65"/>
        <v>5.5923198806971754</v>
      </c>
      <c r="AO156" s="39">
        <f t="shared" si="66"/>
        <v>6.5243731941467047</v>
      </c>
      <c r="AP156" s="39">
        <f t="shared" si="67"/>
        <v>0</v>
      </c>
    </row>
    <row r="157" spans="1:42" s="36" customFormat="1" x14ac:dyDescent="0.2">
      <c r="A157" s="37" t="s">
        <v>184</v>
      </c>
      <c r="B157" s="38">
        <v>36972</v>
      </c>
      <c r="C157" s="38">
        <v>19493</v>
      </c>
      <c r="D157" s="47">
        <v>156</v>
      </c>
      <c r="E157" s="38">
        <v>142</v>
      </c>
      <c r="F157" s="38">
        <v>292</v>
      </c>
      <c r="G157" s="38">
        <v>1</v>
      </c>
      <c r="H157" s="38">
        <f t="shared" si="46"/>
        <v>293</v>
      </c>
      <c r="I157" s="38">
        <v>192</v>
      </c>
      <c r="J157" s="38">
        <v>10</v>
      </c>
      <c r="K157" s="38">
        <v>197</v>
      </c>
      <c r="L157" s="38">
        <v>157</v>
      </c>
      <c r="M157" s="38">
        <f t="shared" si="47"/>
        <v>490</v>
      </c>
      <c r="N157" s="38">
        <v>392</v>
      </c>
      <c r="O157" s="38">
        <v>2</v>
      </c>
      <c r="P157" s="38">
        <v>1</v>
      </c>
      <c r="Q157" s="38">
        <v>1</v>
      </c>
      <c r="R157" s="38">
        <f t="shared" si="48"/>
        <v>-100</v>
      </c>
      <c r="S157" s="34">
        <v>308</v>
      </c>
      <c r="T157" s="42">
        <v>474</v>
      </c>
      <c r="U157" s="38">
        <v>-166</v>
      </c>
      <c r="V157" s="38">
        <f t="shared" si="49"/>
        <v>-266</v>
      </c>
      <c r="W157" s="38">
        <v>36804</v>
      </c>
      <c r="X157" s="38">
        <v>19420</v>
      </c>
      <c r="Y157" s="39">
        <f t="shared" si="50"/>
        <v>4.2194092827004219</v>
      </c>
      <c r="Z157" s="39">
        <f t="shared" si="51"/>
        <v>3.8407443470734606</v>
      </c>
      <c r="AA157" s="39">
        <f t="shared" si="52"/>
        <v>91.025641025641022</v>
      </c>
      <c r="AB157" s="39">
        <f t="shared" si="53"/>
        <v>7.9249161527642533</v>
      </c>
      <c r="AC157" s="39">
        <f t="shared" si="54"/>
        <v>7.897868657362328</v>
      </c>
      <c r="AD157" s="39">
        <f t="shared" si="55"/>
        <v>67.235494880546071</v>
      </c>
      <c r="AE157" s="39">
        <f t="shared" si="56"/>
        <v>53.583617747440272</v>
      </c>
      <c r="AF157" s="39">
        <f t="shared" si="57"/>
        <v>13.253272746943633</v>
      </c>
      <c r="AG157" s="39">
        <f t="shared" si="58"/>
        <v>10.602618197554905</v>
      </c>
      <c r="AH157" s="39">
        <f t="shared" si="59"/>
        <v>-2.7047495401925779</v>
      </c>
      <c r="AI157" s="39">
        <f t="shared" si="60"/>
        <v>3.4129692832764507</v>
      </c>
      <c r="AJ157" s="39">
        <f t="shared" si="61"/>
        <v>6.8493150684931505</v>
      </c>
      <c r="AK157" s="39">
        <f t="shared" si="62"/>
        <v>3.4246575342465753</v>
      </c>
      <c r="AL157" s="39">
        <f t="shared" si="63"/>
        <v>6.8259385665529013</v>
      </c>
      <c r="AM157" s="40">
        <f t="shared" si="64"/>
        <v>8.3306285837931409</v>
      </c>
      <c r="AN157" s="40">
        <f t="shared" si="65"/>
        <v>12.820512820512819</v>
      </c>
      <c r="AO157" s="39">
        <f t="shared" si="66"/>
        <v>-4.4898842367196803</v>
      </c>
      <c r="AP157" s="39">
        <f t="shared" si="67"/>
        <v>-7.1946337769122586</v>
      </c>
    </row>
    <row r="158" spans="1:42" s="36" customFormat="1" x14ac:dyDescent="0.2">
      <c r="A158" s="37" t="s">
        <v>185</v>
      </c>
      <c r="B158" s="38">
        <v>235562</v>
      </c>
      <c r="C158" s="38">
        <v>123152</v>
      </c>
      <c r="D158" s="47">
        <v>1195</v>
      </c>
      <c r="E158" s="38">
        <v>544</v>
      </c>
      <c r="F158" s="38">
        <v>2404</v>
      </c>
      <c r="G158" s="38">
        <v>11</v>
      </c>
      <c r="H158" s="38">
        <f t="shared" si="46"/>
        <v>2415</v>
      </c>
      <c r="I158" s="38">
        <v>1728</v>
      </c>
      <c r="J158" s="38">
        <v>198</v>
      </c>
      <c r="K158" s="38">
        <v>1347</v>
      </c>
      <c r="L158" s="38">
        <v>1101</v>
      </c>
      <c r="M158" s="38">
        <f t="shared" si="47"/>
        <v>3762</v>
      </c>
      <c r="N158" s="38">
        <v>1952</v>
      </c>
      <c r="O158" s="38">
        <v>21</v>
      </c>
      <c r="P158" s="38">
        <v>8</v>
      </c>
      <c r="Q158" s="38">
        <v>7</v>
      </c>
      <c r="R158" s="38">
        <f t="shared" si="48"/>
        <v>452</v>
      </c>
      <c r="S158" s="34">
        <v>1889</v>
      </c>
      <c r="T158" s="42">
        <v>2569</v>
      </c>
      <c r="U158" s="38">
        <v>-680</v>
      </c>
      <c r="V158" s="38">
        <f t="shared" si="49"/>
        <v>-228</v>
      </c>
      <c r="W158" s="38">
        <v>235281</v>
      </c>
      <c r="X158" s="38">
        <v>123006</v>
      </c>
      <c r="Y158" s="39">
        <f t="shared" si="50"/>
        <v>5.0729744186243968</v>
      </c>
      <c r="Z158" s="39">
        <f t="shared" si="51"/>
        <v>2.3093707813654154</v>
      </c>
      <c r="AA158" s="39">
        <f t="shared" si="52"/>
        <v>45.523012552301253</v>
      </c>
      <c r="AB158" s="39">
        <f t="shared" si="53"/>
        <v>10.252078009186542</v>
      </c>
      <c r="AC158" s="39">
        <f t="shared" si="54"/>
        <v>10.205381173533931</v>
      </c>
      <c r="AD158" s="39">
        <f t="shared" si="55"/>
        <v>55.776397515527954</v>
      </c>
      <c r="AE158" s="39">
        <f t="shared" si="56"/>
        <v>45.590062111801245</v>
      </c>
      <c r="AF158" s="39">
        <f t="shared" si="57"/>
        <v>15.97031779319245</v>
      </c>
      <c r="AG158" s="39">
        <f t="shared" si="58"/>
        <v>8.2865657448994305</v>
      </c>
      <c r="AH158" s="39">
        <f t="shared" si="59"/>
        <v>1.9188154286344996</v>
      </c>
      <c r="AI158" s="39">
        <f t="shared" si="60"/>
        <v>4.5548654244306412</v>
      </c>
      <c r="AJ158" s="39">
        <f t="shared" si="61"/>
        <v>8.7354409317803654</v>
      </c>
      <c r="AK158" s="39">
        <f t="shared" si="62"/>
        <v>3.3277870216306158</v>
      </c>
      <c r="AL158" s="39">
        <f t="shared" si="63"/>
        <v>7.4534161490683228</v>
      </c>
      <c r="AM158" s="40">
        <f t="shared" si="64"/>
        <v>8.0191202316163057</v>
      </c>
      <c r="AN158" s="40">
        <f t="shared" si="65"/>
        <v>10.905833708323074</v>
      </c>
      <c r="AO158" s="39">
        <f t="shared" si="66"/>
        <v>-2.8867134767067695</v>
      </c>
      <c r="AP158" s="39">
        <f t="shared" si="67"/>
        <v>-0.96789804807226976</v>
      </c>
    </row>
    <row r="159" spans="1:42" s="36" customFormat="1" x14ac:dyDescent="0.2">
      <c r="A159" s="37" t="s">
        <v>186</v>
      </c>
      <c r="B159" s="38">
        <v>7986</v>
      </c>
      <c r="C159" s="38">
        <v>4145</v>
      </c>
      <c r="D159" s="47">
        <v>37</v>
      </c>
      <c r="E159" s="38">
        <v>16</v>
      </c>
      <c r="F159" s="38">
        <v>95</v>
      </c>
      <c r="G159" s="38">
        <v>0</v>
      </c>
      <c r="H159" s="38">
        <f t="shared" si="46"/>
        <v>95</v>
      </c>
      <c r="I159" s="38">
        <v>52</v>
      </c>
      <c r="J159" s="38">
        <v>5</v>
      </c>
      <c r="K159" s="38">
        <v>44</v>
      </c>
      <c r="L159" s="38">
        <v>32</v>
      </c>
      <c r="M159" s="38">
        <f t="shared" si="47"/>
        <v>139</v>
      </c>
      <c r="N159" s="38">
        <v>54</v>
      </c>
      <c r="O159" s="38">
        <v>0</v>
      </c>
      <c r="P159" s="38">
        <v>0</v>
      </c>
      <c r="Q159" s="38">
        <v>0</v>
      </c>
      <c r="R159" s="38">
        <f t="shared" si="48"/>
        <v>41</v>
      </c>
      <c r="S159" s="34">
        <v>91</v>
      </c>
      <c r="T159" s="42">
        <v>133</v>
      </c>
      <c r="U159" s="38">
        <v>-42</v>
      </c>
      <c r="V159" s="38">
        <f t="shared" si="49"/>
        <v>-1</v>
      </c>
      <c r="W159" s="38">
        <v>8006</v>
      </c>
      <c r="X159" s="38">
        <v>4160</v>
      </c>
      <c r="Y159" s="39">
        <f t="shared" si="50"/>
        <v>4.6331079388930627</v>
      </c>
      <c r="Z159" s="39">
        <f t="shared" si="51"/>
        <v>2.0035061357375405</v>
      </c>
      <c r="AA159" s="39">
        <f t="shared" si="52"/>
        <v>43.243243243243242</v>
      </c>
      <c r="AB159" s="39">
        <f t="shared" si="53"/>
        <v>11.895817680941649</v>
      </c>
      <c r="AC159" s="39">
        <f t="shared" si="54"/>
        <v>11.895817680941649</v>
      </c>
      <c r="AD159" s="39">
        <f t="shared" si="55"/>
        <v>46.315789473684212</v>
      </c>
      <c r="AE159" s="39">
        <f t="shared" si="56"/>
        <v>33.684210526315788</v>
      </c>
      <c r="AF159" s="39">
        <f t="shared" si="57"/>
        <v>17.405459554219885</v>
      </c>
      <c r="AG159" s="39">
        <f t="shared" si="58"/>
        <v>6.7618332081141999</v>
      </c>
      <c r="AH159" s="39">
        <f t="shared" si="59"/>
        <v>5.1339844728274473</v>
      </c>
      <c r="AI159" s="39">
        <f t="shared" si="60"/>
        <v>0</v>
      </c>
      <c r="AJ159" s="39">
        <f t="shared" si="61"/>
        <v>0</v>
      </c>
      <c r="AK159" s="39">
        <f t="shared" si="62"/>
        <v>0</v>
      </c>
      <c r="AL159" s="39">
        <f t="shared" si="63"/>
        <v>0</v>
      </c>
      <c r="AM159" s="40">
        <f t="shared" si="64"/>
        <v>11.394941147007263</v>
      </c>
      <c r="AN159" s="40">
        <f t="shared" si="65"/>
        <v>16.654144753318306</v>
      </c>
      <c r="AO159" s="39">
        <f t="shared" si="66"/>
        <v>-5.2592036063110443</v>
      </c>
      <c r="AP159" s="39">
        <f t="shared" si="67"/>
        <v>-0.12521913348359628</v>
      </c>
    </row>
    <row r="160" spans="1:42" s="36" customFormat="1" x14ac:dyDescent="0.2">
      <c r="A160" s="37" t="s">
        <v>187</v>
      </c>
      <c r="B160" s="38">
        <v>6992</v>
      </c>
      <c r="C160" s="38">
        <v>3529</v>
      </c>
      <c r="D160" s="47">
        <v>23</v>
      </c>
      <c r="E160" s="38">
        <v>3</v>
      </c>
      <c r="F160" s="38">
        <v>80</v>
      </c>
      <c r="G160" s="38">
        <v>0</v>
      </c>
      <c r="H160" s="38">
        <f>SUM(F160:G160)</f>
        <v>80</v>
      </c>
      <c r="I160" s="38">
        <v>72</v>
      </c>
      <c r="J160" s="38">
        <v>1</v>
      </c>
      <c r="K160" s="38">
        <v>19</v>
      </c>
      <c r="L160" s="38">
        <v>15</v>
      </c>
      <c r="M160" s="38">
        <f>F160+G160+K160</f>
        <v>99</v>
      </c>
      <c r="N160" s="38">
        <v>61</v>
      </c>
      <c r="O160" s="38">
        <v>0</v>
      </c>
      <c r="P160" s="38">
        <v>0</v>
      </c>
      <c r="Q160" s="38">
        <v>0</v>
      </c>
      <c r="R160" s="38">
        <f>F160-N160</f>
        <v>19</v>
      </c>
      <c r="S160" s="34">
        <v>59</v>
      </c>
      <c r="T160" s="42">
        <v>71</v>
      </c>
      <c r="U160" s="38">
        <v>-12</v>
      </c>
      <c r="V160" s="38">
        <f>R160+U160</f>
        <v>7</v>
      </c>
      <c r="W160" s="38">
        <v>6998</v>
      </c>
      <c r="X160" s="38">
        <v>3536</v>
      </c>
      <c r="Y160" s="39">
        <f>D160/B160*1000</f>
        <v>3.2894736842105261</v>
      </c>
      <c r="Z160" s="39">
        <f>E160/B160*1000</f>
        <v>0.42906178489702512</v>
      </c>
      <c r="AA160" s="39">
        <f>E160/D160*100</f>
        <v>13.043478260869565</v>
      </c>
      <c r="AB160" s="39">
        <f>H160/B160*1000</f>
        <v>11.441647597254004</v>
      </c>
      <c r="AC160" s="39">
        <f>F160/B160*1000</f>
        <v>11.441647597254004</v>
      </c>
      <c r="AD160" s="39">
        <f>K160/H160*100</f>
        <v>23.75</v>
      </c>
      <c r="AE160" s="39">
        <f>L160/H160*100</f>
        <v>18.75</v>
      </c>
      <c r="AF160" s="39">
        <f>M160/B160*1000</f>
        <v>14.15903890160183</v>
      </c>
      <c r="AG160" s="39">
        <f>N160/B160*1000</f>
        <v>8.724256292906178</v>
      </c>
      <c r="AH160" s="39">
        <f>R160/B160*1000</f>
        <v>2.7173913043478262</v>
      </c>
      <c r="AI160" s="39">
        <f>G160/H160*1000</f>
        <v>0</v>
      </c>
      <c r="AJ160" s="39">
        <f>O160/F160*1000</f>
        <v>0</v>
      </c>
      <c r="AK160" s="39">
        <f>P160/F160*1000</f>
        <v>0</v>
      </c>
      <c r="AL160" s="39">
        <f t="shared" si="63"/>
        <v>0</v>
      </c>
      <c r="AM160" s="40">
        <f>S160/B160*1000</f>
        <v>8.4382151029748282</v>
      </c>
      <c r="AN160" s="40">
        <f>T160/B160*1000</f>
        <v>10.154462242562929</v>
      </c>
      <c r="AO160" s="39">
        <f>U160/B160*1000</f>
        <v>-1.7162471395881005</v>
      </c>
      <c r="AP160" s="39">
        <f>V160/B160*1000</f>
        <v>1.0011441647597255</v>
      </c>
    </row>
    <row r="161" spans="1:42" s="36" customFormat="1" x14ac:dyDescent="0.2">
      <c r="A161" s="37" t="s">
        <v>188</v>
      </c>
      <c r="B161" s="38">
        <v>5709</v>
      </c>
      <c r="C161" s="38">
        <v>2974</v>
      </c>
      <c r="D161" s="47">
        <v>24</v>
      </c>
      <c r="E161" s="38">
        <v>19</v>
      </c>
      <c r="F161" s="38">
        <v>47</v>
      </c>
      <c r="G161" s="38">
        <v>0</v>
      </c>
      <c r="H161" s="38">
        <f t="shared" si="46"/>
        <v>47</v>
      </c>
      <c r="I161" s="38">
        <v>28</v>
      </c>
      <c r="J161" s="38">
        <v>3</v>
      </c>
      <c r="K161" s="38">
        <v>26</v>
      </c>
      <c r="L161" s="38">
        <v>18</v>
      </c>
      <c r="M161" s="38">
        <f t="shared" si="47"/>
        <v>73</v>
      </c>
      <c r="N161" s="38">
        <v>65</v>
      </c>
      <c r="O161" s="38">
        <v>0</v>
      </c>
      <c r="P161" s="38">
        <v>0</v>
      </c>
      <c r="Q161" s="38">
        <v>0</v>
      </c>
      <c r="R161" s="38">
        <f t="shared" si="48"/>
        <v>-18</v>
      </c>
      <c r="S161" s="34">
        <v>60</v>
      </c>
      <c r="T161" s="42">
        <v>89</v>
      </c>
      <c r="U161" s="38">
        <v>-29</v>
      </c>
      <c r="V161" s="38">
        <f t="shared" si="49"/>
        <v>-47</v>
      </c>
      <c r="W161" s="38">
        <v>5686</v>
      </c>
      <c r="X161" s="38">
        <v>2967</v>
      </c>
      <c r="Y161" s="39">
        <f t="shared" si="50"/>
        <v>4.2038885969521802</v>
      </c>
      <c r="Z161" s="39">
        <f t="shared" si="51"/>
        <v>3.3280784725871428</v>
      </c>
      <c r="AA161" s="39">
        <f t="shared" si="52"/>
        <v>79.166666666666657</v>
      </c>
      <c r="AB161" s="39">
        <f t="shared" si="53"/>
        <v>8.2326151690313534</v>
      </c>
      <c r="AC161" s="39">
        <f t="shared" si="54"/>
        <v>8.2326151690313534</v>
      </c>
      <c r="AD161" s="39">
        <f t="shared" si="55"/>
        <v>55.319148936170215</v>
      </c>
      <c r="AE161" s="39">
        <f t="shared" si="56"/>
        <v>38.297872340425535</v>
      </c>
      <c r="AF161" s="39">
        <f t="shared" si="57"/>
        <v>12.78682781572955</v>
      </c>
      <c r="AG161" s="39">
        <f t="shared" si="58"/>
        <v>11.385531616745489</v>
      </c>
      <c r="AH161" s="39">
        <f t="shared" si="59"/>
        <v>-3.1529164477141358</v>
      </c>
      <c r="AI161" s="39">
        <f t="shared" si="60"/>
        <v>0</v>
      </c>
      <c r="AJ161" s="39">
        <f t="shared" si="61"/>
        <v>0</v>
      </c>
      <c r="AK161" s="39">
        <f t="shared" si="62"/>
        <v>0</v>
      </c>
      <c r="AL161" s="39">
        <f t="shared" si="63"/>
        <v>0</v>
      </c>
      <c r="AM161" s="40">
        <f t="shared" si="64"/>
        <v>10.509721492380452</v>
      </c>
      <c r="AN161" s="40">
        <f t="shared" si="65"/>
        <v>15.58942021369767</v>
      </c>
      <c r="AO161" s="39">
        <f t="shared" si="66"/>
        <v>-5.079698721317218</v>
      </c>
      <c r="AP161" s="39">
        <f t="shared" si="67"/>
        <v>-8.2326151690313534</v>
      </c>
    </row>
    <row r="162" spans="1:42" s="36" customFormat="1" x14ac:dyDescent="0.2">
      <c r="A162" s="37" t="s">
        <v>189</v>
      </c>
      <c r="B162" s="38">
        <v>8868</v>
      </c>
      <c r="C162" s="38">
        <v>4536</v>
      </c>
      <c r="D162" s="47">
        <v>35</v>
      </c>
      <c r="E162" s="38">
        <v>14</v>
      </c>
      <c r="F162" s="38">
        <v>96</v>
      </c>
      <c r="G162" s="38">
        <v>1</v>
      </c>
      <c r="H162" s="38">
        <f t="shared" si="46"/>
        <v>97</v>
      </c>
      <c r="I162" s="38">
        <v>44</v>
      </c>
      <c r="J162" s="38">
        <v>16</v>
      </c>
      <c r="K162" s="38">
        <v>26</v>
      </c>
      <c r="L162" s="38">
        <v>24</v>
      </c>
      <c r="M162" s="38">
        <f t="shared" si="47"/>
        <v>123</v>
      </c>
      <c r="N162" s="38">
        <v>58</v>
      </c>
      <c r="O162" s="38">
        <v>0</v>
      </c>
      <c r="P162" s="38">
        <v>0</v>
      </c>
      <c r="Q162" s="38">
        <v>0</v>
      </c>
      <c r="R162" s="38">
        <f t="shared" si="48"/>
        <v>38</v>
      </c>
      <c r="S162" s="34">
        <v>96</v>
      </c>
      <c r="T162" s="42">
        <v>104</v>
      </c>
      <c r="U162" s="38">
        <v>-8</v>
      </c>
      <c r="V162" s="38">
        <f t="shared" si="49"/>
        <v>30</v>
      </c>
      <c r="W162" s="38">
        <v>8875</v>
      </c>
      <c r="X162" s="38">
        <v>4528</v>
      </c>
      <c r="Y162" s="39">
        <f t="shared" si="50"/>
        <v>3.9467749210645016</v>
      </c>
      <c r="Z162" s="39">
        <f t="shared" si="51"/>
        <v>1.5787099684258006</v>
      </c>
      <c r="AA162" s="39">
        <f t="shared" si="52"/>
        <v>40</v>
      </c>
      <c r="AB162" s="39">
        <f t="shared" si="53"/>
        <v>10.938204781235903</v>
      </c>
      <c r="AC162" s="39">
        <f t="shared" si="54"/>
        <v>10.825439783491206</v>
      </c>
      <c r="AD162" s="39">
        <f t="shared" si="55"/>
        <v>26.804123711340207</v>
      </c>
      <c r="AE162" s="39">
        <f t="shared" si="56"/>
        <v>24.742268041237114</v>
      </c>
      <c r="AF162" s="39">
        <f t="shared" si="57"/>
        <v>13.870094722598106</v>
      </c>
      <c r="AG162" s="39">
        <f t="shared" si="58"/>
        <v>6.5403698691926024</v>
      </c>
      <c r="AH162" s="39">
        <f t="shared" si="59"/>
        <v>4.2850699142986022</v>
      </c>
      <c r="AI162" s="39">
        <f t="shared" si="60"/>
        <v>10.309278350515465</v>
      </c>
      <c r="AJ162" s="39">
        <f t="shared" si="61"/>
        <v>0</v>
      </c>
      <c r="AK162" s="39">
        <f t="shared" si="62"/>
        <v>0</v>
      </c>
      <c r="AL162" s="39">
        <f t="shared" si="63"/>
        <v>10.309278350515465</v>
      </c>
      <c r="AM162" s="40">
        <f t="shared" si="64"/>
        <v>10.825439783491206</v>
      </c>
      <c r="AN162" s="40">
        <f t="shared" si="65"/>
        <v>11.727559765448806</v>
      </c>
      <c r="AO162" s="39">
        <f t="shared" si="66"/>
        <v>-0.90211998195760035</v>
      </c>
      <c r="AP162" s="39">
        <f t="shared" si="67"/>
        <v>3.3829499323410013</v>
      </c>
    </row>
    <row r="163" spans="1:42" s="36" customFormat="1" x14ac:dyDescent="0.2">
      <c r="A163" s="37" t="s">
        <v>132</v>
      </c>
      <c r="B163" s="38">
        <v>7854</v>
      </c>
      <c r="C163" s="38">
        <v>4088</v>
      </c>
      <c r="D163" s="47">
        <v>45</v>
      </c>
      <c r="E163" s="38">
        <v>17</v>
      </c>
      <c r="F163" s="38">
        <v>79</v>
      </c>
      <c r="G163" s="38">
        <v>0</v>
      </c>
      <c r="H163" s="38">
        <f t="shared" si="46"/>
        <v>79</v>
      </c>
      <c r="I163" s="38">
        <v>68</v>
      </c>
      <c r="J163" s="38">
        <v>1</v>
      </c>
      <c r="K163" s="38">
        <v>29</v>
      </c>
      <c r="L163" s="38">
        <v>25</v>
      </c>
      <c r="M163" s="38">
        <f t="shared" si="47"/>
        <v>108</v>
      </c>
      <c r="N163" s="38">
        <v>102</v>
      </c>
      <c r="O163" s="38">
        <v>0</v>
      </c>
      <c r="P163" s="38">
        <v>0</v>
      </c>
      <c r="Q163" s="38">
        <v>0</v>
      </c>
      <c r="R163" s="38">
        <f t="shared" si="48"/>
        <v>-23</v>
      </c>
      <c r="S163" s="34">
        <v>89</v>
      </c>
      <c r="T163" s="42">
        <v>107</v>
      </c>
      <c r="U163" s="38">
        <v>-18</v>
      </c>
      <c r="V163" s="38">
        <f t="shared" si="49"/>
        <v>-41</v>
      </c>
      <c r="W163" s="38">
        <v>7847</v>
      </c>
      <c r="X163" s="38">
        <v>4091</v>
      </c>
      <c r="Y163" s="39">
        <f t="shared" si="50"/>
        <v>5.7295645530939652</v>
      </c>
      <c r="Z163" s="39">
        <f t="shared" si="51"/>
        <v>2.1645021645021645</v>
      </c>
      <c r="AA163" s="39">
        <f t="shared" si="52"/>
        <v>37.777777777777779</v>
      </c>
      <c r="AB163" s="39">
        <f t="shared" si="53"/>
        <v>10.058568882098294</v>
      </c>
      <c r="AC163" s="39">
        <f t="shared" si="54"/>
        <v>10.058568882098294</v>
      </c>
      <c r="AD163" s="39">
        <f t="shared" si="55"/>
        <v>36.708860759493675</v>
      </c>
      <c r="AE163" s="39">
        <f t="shared" si="56"/>
        <v>31.645569620253166</v>
      </c>
      <c r="AF163" s="39">
        <f t="shared" si="57"/>
        <v>13.750954927425516</v>
      </c>
      <c r="AG163" s="39">
        <f t="shared" si="58"/>
        <v>12.987012987012989</v>
      </c>
      <c r="AH163" s="39">
        <f t="shared" si="59"/>
        <v>-2.9284441049146932</v>
      </c>
      <c r="AI163" s="39">
        <f t="shared" si="60"/>
        <v>0</v>
      </c>
      <c r="AJ163" s="39">
        <f t="shared" si="61"/>
        <v>0</v>
      </c>
      <c r="AK163" s="39">
        <f t="shared" si="62"/>
        <v>0</v>
      </c>
      <c r="AL163" s="39">
        <f t="shared" si="63"/>
        <v>0</v>
      </c>
      <c r="AM163" s="40">
        <f t="shared" si="64"/>
        <v>11.331805449452508</v>
      </c>
      <c r="AN163" s="40">
        <f t="shared" si="65"/>
        <v>13.623631270690094</v>
      </c>
      <c r="AO163" s="39">
        <f t="shared" si="66"/>
        <v>-2.2918258212375862</v>
      </c>
      <c r="AP163" s="39">
        <f t="shared" si="67"/>
        <v>-5.2202699261522794</v>
      </c>
    </row>
    <row r="164" spans="1:42" s="36" customFormat="1" x14ac:dyDescent="0.2">
      <c r="A164" s="37" t="s">
        <v>120</v>
      </c>
      <c r="B164" s="38">
        <v>16572</v>
      </c>
      <c r="C164" s="38">
        <v>8423</v>
      </c>
      <c r="D164" s="47">
        <v>86</v>
      </c>
      <c r="E164" s="38">
        <v>28</v>
      </c>
      <c r="F164" s="38">
        <v>146</v>
      </c>
      <c r="G164" s="38">
        <v>0</v>
      </c>
      <c r="H164" s="38">
        <f t="shared" si="46"/>
        <v>146</v>
      </c>
      <c r="I164" s="38">
        <v>121</v>
      </c>
      <c r="J164" s="38">
        <v>9</v>
      </c>
      <c r="K164" s="38">
        <v>57</v>
      </c>
      <c r="L164" s="38">
        <v>42</v>
      </c>
      <c r="M164" s="38">
        <f t="shared" si="47"/>
        <v>203</v>
      </c>
      <c r="N164" s="38">
        <v>120</v>
      </c>
      <c r="O164" s="38">
        <v>1</v>
      </c>
      <c r="P164" s="38">
        <v>1</v>
      </c>
      <c r="Q164" s="38">
        <v>1</v>
      </c>
      <c r="R164" s="38">
        <f t="shared" si="48"/>
        <v>26</v>
      </c>
      <c r="S164" s="34">
        <v>139</v>
      </c>
      <c r="T164" s="42">
        <v>226</v>
      </c>
      <c r="U164" s="38">
        <v>-87</v>
      </c>
      <c r="V164" s="38">
        <f t="shared" si="49"/>
        <v>-61</v>
      </c>
      <c r="W164" s="38">
        <v>16526</v>
      </c>
      <c r="X164" s="38">
        <v>8403</v>
      </c>
      <c r="Y164" s="39">
        <f t="shared" si="50"/>
        <v>5.18947622495776</v>
      </c>
      <c r="Z164" s="39">
        <f t="shared" si="51"/>
        <v>1.689596910451364</v>
      </c>
      <c r="AA164" s="39">
        <f t="shared" si="52"/>
        <v>32.558139534883722</v>
      </c>
      <c r="AB164" s="39">
        <f t="shared" si="53"/>
        <v>8.8100410330678258</v>
      </c>
      <c r="AC164" s="39">
        <f t="shared" si="54"/>
        <v>8.8100410330678258</v>
      </c>
      <c r="AD164" s="39">
        <f t="shared" si="55"/>
        <v>39.041095890410958</v>
      </c>
      <c r="AE164" s="39">
        <f t="shared" si="56"/>
        <v>28.767123287671232</v>
      </c>
      <c r="AF164" s="39">
        <f t="shared" si="57"/>
        <v>12.249577600772387</v>
      </c>
      <c r="AG164" s="39">
        <f t="shared" si="58"/>
        <v>7.24112961622013</v>
      </c>
      <c r="AH164" s="39">
        <f t="shared" si="59"/>
        <v>1.568911416847695</v>
      </c>
      <c r="AI164" s="39">
        <f t="shared" si="60"/>
        <v>0</v>
      </c>
      <c r="AJ164" s="39">
        <f t="shared" si="61"/>
        <v>6.8493150684931505</v>
      </c>
      <c r="AK164" s="39">
        <f t="shared" si="62"/>
        <v>6.8493150684931505</v>
      </c>
      <c r="AL164" s="39">
        <f t="shared" si="63"/>
        <v>6.8493150684931505</v>
      </c>
      <c r="AM164" s="40">
        <f t="shared" si="64"/>
        <v>8.3876418054549831</v>
      </c>
      <c r="AN164" s="40">
        <f t="shared" si="65"/>
        <v>13.637460777214578</v>
      </c>
      <c r="AO164" s="39">
        <f t="shared" si="66"/>
        <v>-5.2498189717595949</v>
      </c>
      <c r="AP164" s="39">
        <f t="shared" si="67"/>
        <v>-3.6809075549118995</v>
      </c>
    </row>
    <row r="165" spans="1:42" s="36" customFormat="1" x14ac:dyDescent="0.2">
      <c r="A165" s="37" t="s">
        <v>190</v>
      </c>
      <c r="B165" s="38">
        <v>4072</v>
      </c>
      <c r="C165" s="38">
        <v>2062</v>
      </c>
      <c r="D165" s="47">
        <v>17</v>
      </c>
      <c r="E165" s="38">
        <v>4</v>
      </c>
      <c r="F165" s="38">
        <v>39</v>
      </c>
      <c r="G165" s="38">
        <v>0</v>
      </c>
      <c r="H165" s="38">
        <f t="shared" si="46"/>
        <v>39</v>
      </c>
      <c r="I165" s="38">
        <v>34</v>
      </c>
      <c r="J165" s="38">
        <v>1</v>
      </c>
      <c r="K165" s="38">
        <v>11</v>
      </c>
      <c r="L165" s="38">
        <v>10</v>
      </c>
      <c r="M165" s="38">
        <f t="shared" si="47"/>
        <v>50</v>
      </c>
      <c r="N165" s="38">
        <v>41</v>
      </c>
      <c r="O165" s="38">
        <v>0</v>
      </c>
      <c r="P165" s="38">
        <v>0</v>
      </c>
      <c r="Q165" s="38">
        <v>0</v>
      </c>
      <c r="R165" s="38">
        <f t="shared" si="48"/>
        <v>-2</v>
      </c>
      <c r="S165" s="34">
        <v>74</v>
      </c>
      <c r="T165" s="42">
        <v>59</v>
      </c>
      <c r="U165" s="38">
        <v>15</v>
      </c>
      <c r="V165" s="38">
        <f t="shared" si="49"/>
        <v>13</v>
      </c>
      <c r="W165" s="38">
        <v>4075</v>
      </c>
      <c r="X165" s="38">
        <v>2068</v>
      </c>
      <c r="Y165" s="39">
        <f t="shared" si="50"/>
        <v>4.1748526522593323</v>
      </c>
      <c r="Z165" s="39">
        <f t="shared" si="51"/>
        <v>0.98231827111984271</v>
      </c>
      <c r="AA165" s="39">
        <f t="shared" si="52"/>
        <v>23.52941176470588</v>
      </c>
      <c r="AB165" s="39">
        <f t="shared" si="53"/>
        <v>9.5776031434184663</v>
      </c>
      <c r="AC165" s="39">
        <f t="shared" si="54"/>
        <v>9.5776031434184663</v>
      </c>
      <c r="AD165" s="39">
        <f t="shared" si="55"/>
        <v>28.205128205128204</v>
      </c>
      <c r="AE165" s="39">
        <f t="shared" si="56"/>
        <v>25.641025641025639</v>
      </c>
      <c r="AF165" s="39">
        <f t="shared" si="57"/>
        <v>12.278978388998034</v>
      </c>
      <c r="AG165" s="39">
        <f t="shared" si="58"/>
        <v>10.068762278978388</v>
      </c>
      <c r="AH165" s="39">
        <f t="shared" si="59"/>
        <v>-0.49115913555992136</v>
      </c>
      <c r="AI165" s="39">
        <f t="shared" si="60"/>
        <v>0</v>
      </c>
      <c r="AJ165" s="39">
        <f t="shared" si="61"/>
        <v>0</v>
      </c>
      <c r="AK165" s="39">
        <f t="shared" si="62"/>
        <v>0</v>
      </c>
      <c r="AL165" s="39">
        <f t="shared" si="63"/>
        <v>0</v>
      </c>
      <c r="AM165" s="40">
        <f t="shared" si="64"/>
        <v>18.172888015717092</v>
      </c>
      <c r="AN165" s="40">
        <f t="shared" si="65"/>
        <v>14.489194499017682</v>
      </c>
      <c r="AO165" s="39">
        <f t="shared" si="66"/>
        <v>3.6836935166994107</v>
      </c>
      <c r="AP165" s="39">
        <f t="shared" si="67"/>
        <v>3.1925343811394891</v>
      </c>
    </row>
    <row r="166" spans="1:42" s="36" customFormat="1" x14ac:dyDescent="0.2">
      <c r="A166" s="37" t="s">
        <v>111</v>
      </c>
      <c r="B166" s="38">
        <v>36447</v>
      </c>
      <c r="C166" s="38">
        <v>19045</v>
      </c>
      <c r="D166" s="47">
        <v>167</v>
      </c>
      <c r="E166" s="38">
        <v>105</v>
      </c>
      <c r="F166" s="38">
        <v>315</v>
      </c>
      <c r="G166" s="38">
        <v>2</v>
      </c>
      <c r="H166" s="38">
        <f t="shared" si="46"/>
        <v>317</v>
      </c>
      <c r="I166" s="38">
        <v>239</v>
      </c>
      <c r="J166" s="38">
        <v>18</v>
      </c>
      <c r="K166" s="38">
        <v>156</v>
      </c>
      <c r="L166" s="38">
        <v>110</v>
      </c>
      <c r="M166" s="38">
        <f t="shared" si="47"/>
        <v>473</v>
      </c>
      <c r="N166" s="38">
        <v>315</v>
      </c>
      <c r="O166" s="38">
        <v>1</v>
      </c>
      <c r="P166" s="38">
        <v>0</v>
      </c>
      <c r="Q166" s="38">
        <v>0</v>
      </c>
      <c r="R166" s="38">
        <f t="shared" si="48"/>
        <v>0</v>
      </c>
      <c r="S166" s="34">
        <v>534</v>
      </c>
      <c r="T166" s="42">
        <v>603</v>
      </c>
      <c r="U166" s="38">
        <v>-69</v>
      </c>
      <c r="V166" s="38">
        <f t="shared" si="49"/>
        <v>-69</v>
      </c>
      <c r="W166" s="38">
        <v>36476</v>
      </c>
      <c r="X166" s="38">
        <v>19088</v>
      </c>
      <c r="Y166" s="39">
        <f t="shared" si="50"/>
        <v>4.581995774686531</v>
      </c>
      <c r="Z166" s="39">
        <f t="shared" si="51"/>
        <v>2.8808955469585973</v>
      </c>
      <c r="AA166" s="39">
        <f t="shared" si="52"/>
        <v>62.874251497005986</v>
      </c>
      <c r="AB166" s="39">
        <f t="shared" si="53"/>
        <v>8.6975608417702421</v>
      </c>
      <c r="AC166" s="39">
        <f t="shared" si="54"/>
        <v>8.642686640875791</v>
      </c>
      <c r="AD166" s="39">
        <f t="shared" si="55"/>
        <v>49.211356466876971</v>
      </c>
      <c r="AE166" s="39">
        <f t="shared" si="56"/>
        <v>34.700315457413247</v>
      </c>
      <c r="AF166" s="39">
        <f t="shared" si="57"/>
        <v>12.977748511537301</v>
      </c>
      <c r="AG166" s="39">
        <f t="shared" si="58"/>
        <v>8.642686640875791</v>
      </c>
      <c r="AH166" s="39">
        <f t="shared" si="59"/>
        <v>0</v>
      </c>
      <c r="AI166" s="39">
        <f t="shared" si="60"/>
        <v>6.309148264984227</v>
      </c>
      <c r="AJ166" s="39">
        <f t="shared" si="61"/>
        <v>3.1746031746031744</v>
      </c>
      <c r="AK166" s="39">
        <f t="shared" si="62"/>
        <v>0</v>
      </c>
      <c r="AL166" s="39">
        <f t="shared" si="63"/>
        <v>6.309148264984227</v>
      </c>
      <c r="AM166" s="40">
        <f t="shared" si="64"/>
        <v>14.65141163881801</v>
      </c>
      <c r="AN166" s="40">
        <f t="shared" si="65"/>
        <v>16.544571569676517</v>
      </c>
      <c r="AO166" s="39">
        <f t="shared" si="66"/>
        <v>-1.893159930858507</v>
      </c>
      <c r="AP166" s="39">
        <f t="shared" si="67"/>
        <v>-1.893159930858507</v>
      </c>
    </row>
    <row r="167" spans="1:42" s="36" customFormat="1" x14ac:dyDescent="0.2">
      <c r="A167" s="37" t="s">
        <v>144</v>
      </c>
      <c r="B167" s="38">
        <v>14459</v>
      </c>
      <c r="C167" s="38">
        <v>7367</v>
      </c>
      <c r="D167" s="47">
        <v>82</v>
      </c>
      <c r="E167" s="38">
        <v>14</v>
      </c>
      <c r="F167" s="38">
        <v>181</v>
      </c>
      <c r="G167" s="38">
        <v>1</v>
      </c>
      <c r="H167" s="38">
        <f t="shared" si="46"/>
        <v>182</v>
      </c>
      <c r="I167" s="38">
        <v>116</v>
      </c>
      <c r="J167" s="38">
        <v>23</v>
      </c>
      <c r="K167" s="38">
        <v>96</v>
      </c>
      <c r="L167" s="38">
        <v>56</v>
      </c>
      <c r="M167" s="38">
        <f t="shared" si="47"/>
        <v>278</v>
      </c>
      <c r="N167" s="38">
        <v>108</v>
      </c>
      <c r="O167" s="38">
        <v>0</v>
      </c>
      <c r="P167" s="38">
        <v>0</v>
      </c>
      <c r="Q167" s="38">
        <v>0</v>
      </c>
      <c r="R167" s="38">
        <f t="shared" si="48"/>
        <v>73</v>
      </c>
      <c r="S167" s="34">
        <v>129</v>
      </c>
      <c r="T167" s="42">
        <v>115</v>
      </c>
      <c r="U167" s="38">
        <v>14</v>
      </c>
      <c r="V167" s="38">
        <f t="shared" si="49"/>
        <v>87</v>
      </c>
      <c r="W167" s="38">
        <v>14511</v>
      </c>
      <c r="X167" s="38">
        <v>7383</v>
      </c>
      <c r="Y167" s="39">
        <f t="shared" si="50"/>
        <v>5.671208244000276</v>
      </c>
      <c r="Z167" s="39">
        <f t="shared" si="51"/>
        <v>0.96825506604882772</v>
      </c>
      <c r="AA167" s="39">
        <f t="shared" si="52"/>
        <v>17.073170731707318</v>
      </c>
      <c r="AB167" s="39">
        <f t="shared" si="53"/>
        <v>12.58731585863476</v>
      </c>
      <c r="AC167" s="39">
        <f t="shared" si="54"/>
        <v>12.518154782488416</v>
      </c>
      <c r="AD167" s="39">
        <f t="shared" si="55"/>
        <v>52.747252747252752</v>
      </c>
      <c r="AE167" s="39">
        <f t="shared" si="56"/>
        <v>30.76923076923077</v>
      </c>
      <c r="AF167" s="39">
        <f t="shared" si="57"/>
        <v>19.226779168683866</v>
      </c>
      <c r="AG167" s="39">
        <f t="shared" si="58"/>
        <v>7.4693962238052425</v>
      </c>
      <c r="AH167" s="39">
        <f t="shared" si="59"/>
        <v>5.0487585586831729</v>
      </c>
      <c r="AI167" s="39">
        <f t="shared" si="60"/>
        <v>5.4945054945054945</v>
      </c>
      <c r="AJ167" s="39">
        <f t="shared" si="61"/>
        <v>0</v>
      </c>
      <c r="AK167" s="39">
        <f t="shared" si="62"/>
        <v>0</v>
      </c>
      <c r="AL167" s="39">
        <f t="shared" si="63"/>
        <v>5.4945054945054945</v>
      </c>
      <c r="AM167" s="40">
        <f t="shared" si="64"/>
        <v>8.9217788228784833</v>
      </c>
      <c r="AN167" s="40">
        <f t="shared" si="65"/>
        <v>7.9535237568296564</v>
      </c>
      <c r="AO167" s="39">
        <f t="shared" si="66"/>
        <v>0.96825506604882772</v>
      </c>
      <c r="AP167" s="39">
        <f t="shared" si="67"/>
        <v>6.0170136247320016</v>
      </c>
    </row>
    <row r="168" spans="1:42" s="36" customFormat="1" x14ac:dyDescent="0.2">
      <c r="A168" s="37" t="s">
        <v>191</v>
      </c>
      <c r="B168" s="38">
        <v>6312</v>
      </c>
      <c r="C168" s="38">
        <v>3179</v>
      </c>
      <c r="D168" s="47">
        <v>28</v>
      </c>
      <c r="E168" s="38">
        <v>11</v>
      </c>
      <c r="F168" s="38">
        <v>88</v>
      </c>
      <c r="G168" s="38">
        <v>0</v>
      </c>
      <c r="H168" s="38">
        <f t="shared" si="46"/>
        <v>88</v>
      </c>
      <c r="I168" s="38">
        <v>69</v>
      </c>
      <c r="J168" s="38">
        <v>7</v>
      </c>
      <c r="K168" s="38">
        <v>11</v>
      </c>
      <c r="L168" s="38">
        <v>5</v>
      </c>
      <c r="M168" s="38">
        <f t="shared" si="47"/>
        <v>99</v>
      </c>
      <c r="N168" s="38">
        <v>40</v>
      </c>
      <c r="O168" s="38">
        <v>1</v>
      </c>
      <c r="P168" s="38">
        <v>0</v>
      </c>
      <c r="Q168" s="38">
        <v>0</v>
      </c>
      <c r="R168" s="38">
        <f t="shared" si="48"/>
        <v>48</v>
      </c>
      <c r="S168" s="34">
        <v>126</v>
      </c>
      <c r="T168" s="42">
        <v>78</v>
      </c>
      <c r="U168" s="38">
        <v>48</v>
      </c>
      <c r="V168" s="38">
        <f t="shared" si="49"/>
        <v>96</v>
      </c>
      <c r="W168" s="38">
        <v>6328</v>
      </c>
      <c r="X168" s="38">
        <v>3201</v>
      </c>
      <c r="Y168" s="39">
        <f t="shared" si="50"/>
        <v>4.4359949302915087</v>
      </c>
      <c r="Z168" s="39">
        <f t="shared" si="51"/>
        <v>1.7427122940430926</v>
      </c>
      <c r="AA168" s="39">
        <f t="shared" si="52"/>
        <v>39.285714285714285</v>
      </c>
      <c r="AB168" s="39">
        <f t="shared" si="53"/>
        <v>13.941698352344741</v>
      </c>
      <c r="AC168" s="39">
        <f t="shared" si="54"/>
        <v>13.941698352344741</v>
      </c>
      <c r="AD168" s="39">
        <f t="shared" si="55"/>
        <v>12.5</v>
      </c>
      <c r="AE168" s="39">
        <f t="shared" si="56"/>
        <v>5.6818181818181817</v>
      </c>
      <c r="AF168" s="39">
        <f t="shared" si="57"/>
        <v>15.684410646387832</v>
      </c>
      <c r="AG168" s="39">
        <f t="shared" si="58"/>
        <v>6.337135614702154</v>
      </c>
      <c r="AH168" s="39">
        <f t="shared" si="59"/>
        <v>7.6045627376425857</v>
      </c>
      <c r="AI168" s="39">
        <f t="shared" si="60"/>
        <v>0</v>
      </c>
      <c r="AJ168" s="39">
        <f t="shared" si="61"/>
        <v>11.363636363636363</v>
      </c>
      <c r="AK168" s="39">
        <f t="shared" si="62"/>
        <v>0</v>
      </c>
      <c r="AL168" s="39">
        <f t="shared" si="63"/>
        <v>0</v>
      </c>
      <c r="AM168" s="40">
        <f t="shared" si="64"/>
        <v>19.961977186311788</v>
      </c>
      <c r="AN168" s="40">
        <f t="shared" si="65"/>
        <v>12.357414448669202</v>
      </c>
      <c r="AO168" s="39">
        <f t="shared" si="66"/>
        <v>7.6045627376425857</v>
      </c>
      <c r="AP168" s="39">
        <f t="shared" si="67"/>
        <v>15.209125475285171</v>
      </c>
    </row>
    <row r="169" spans="1:42" s="36" customFormat="1" x14ac:dyDescent="0.2">
      <c r="A169" s="37" t="s">
        <v>192</v>
      </c>
      <c r="B169" s="38">
        <v>8146</v>
      </c>
      <c r="C169" s="38">
        <v>4286</v>
      </c>
      <c r="D169" s="47">
        <v>31</v>
      </c>
      <c r="E169" s="38">
        <v>22</v>
      </c>
      <c r="F169" s="38">
        <v>69</v>
      </c>
      <c r="G169" s="38">
        <v>0</v>
      </c>
      <c r="H169" s="38">
        <f t="shared" si="46"/>
        <v>69</v>
      </c>
      <c r="I169" s="38">
        <v>50</v>
      </c>
      <c r="J169" s="38">
        <v>3</v>
      </c>
      <c r="K169" s="38">
        <v>39</v>
      </c>
      <c r="L169" s="38">
        <v>32</v>
      </c>
      <c r="M169" s="38">
        <f t="shared" si="47"/>
        <v>108</v>
      </c>
      <c r="N169" s="38">
        <v>76</v>
      </c>
      <c r="O169" s="38">
        <v>0</v>
      </c>
      <c r="P169" s="38">
        <v>0</v>
      </c>
      <c r="Q169" s="38">
        <v>0</v>
      </c>
      <c r="R169" s="38">
        <f t="shared" si="48"/>
        <v>-7</v>
      </c>
      <c r="S169" s="34">
        <v>117</v>
      </c>
      <c r="T169" s="42">
        <v>152</v>
      </c>
      <c r="U169" s="38">
        <v>-35</v>
      </c>
      <c r="V169" s="38">
        <f t="shared" si="49"/>
        <v>-42</v>
      </c>
      <c r="W169" s="38">
        <v>8111</v>
      </c>
      <c r="X169" s="38">
        <v>4260</v>
      </c>
      <c r="Y169" s="39">
        <f t="shared" si="50"/>
        <v>3.8055487355757429</v>
      </c>
      <c r="Z169" s="39">
        <f t="shared" si="51"/>
        <v>2.7007120058924623</v>
      </c>
      <c r="AA169" s="39">
        <f t="shared" si="52"/>
        <v>70.967741935483872</v>
      </c>
      <c r="AB169" s="39">
        <f t="shared" si="53"/>
        <v>8.470414927571813</v>
      </c>
      <c r="AC169" s="39">
        <f t="shared" si="54"/>
        <v>8.470414927571813</v>
      </c>
      <c r="AD169" s="39">
        <f t="shared" si="55"/>
        <v>56.521739130434781</v>
      </c>
      <c r="AE169" s="39">
        <f t="shared" si="56"/>
        <v>46.376811594202898</v>
      </c>
      <c r="AF169" s="39">
        <f t="shared" si="57"/>
        <v>13.258040756199362</v>
      </c>
      <c r="AG169" s="39">
        <f t="shared" si="58"/>
        <v>9.3297323839921447</v>
      </c>
      <c r="AH169" s="39">
        <f t="shared" si="59"/>
        <v>-0.85931745642032897</v>
      </c>
      <c r="AI169" s="39">
        <f t="shared" si="60"/>
        <v>0</v>
      </c>
      <c r="AJ169" s="39">
        <f t="shared" si="61"/>
        <v>0</v>
      </c>
      <c r="AK169" s="39">
        <f t="shared" si="62"/>
        <v>0</v>
      </c>
      <c r="AL169" s="39">
        <f t="shared" si="63"/>
        <v>0</v>
      </c>
      <c r="AM169" s="40">
        <f t="shared" si="64"/>
        <v>14.362877485882642</v>
      </c>
      <c r="AN169" s="40">
        <f t="shared" si="65"/>
        <v>18.659464767984289</v>
      </c>
      <c r="AO169" s="39">
        <f t="shared" si="66"/>
        <v>-4.2965872821016449</v>
      </c>
      <c r="AP169" s="39">
        <f t="shared" si="67"/>
        <v>-5.1559047385219738</v>
      </c>
    </row>
    <row r="170" spans="1:42" s="36" customFormat="1" x14ac:dyDescent="0.2">
      <c r="A170" s="37" t="s">
        <v>121</v>
      </c>
      <c r="B170" s="38">
        <v>33010</v>
      </c>
      <c r="C170" s="38">
        <v>17051</v>
      </c>
      <c r="D170" s="47">
        <v>157</v>
      </c>
      <c r="E170" s="38">
        <v>86</v>
      </c>
      <c r="F170" s="38">
        <v>267</v>
      </c>
      <c r="G170" s="38">
        <v>1</v>
      </c>
      <c r="H170" s="38">
        <f t="shared" si="46"/>
        <v>268</v>
      </c>
      <c r="I170" s="38">
        <v>206</v>
      </c>
      <c r="J170" s="38">
        <v>24</v>
      </c>
      <c r="K170" s="38">
        <v>154</v>
      </c>
      <c r="L170" s="38">
        <v>123</v>
      </c>
      <c r="M170" s="38">
        <f t="shared" si="47"/>
        <v>422</v>
      </c>
      <c r="N170" s="38">
        <v>238</v>
      </c>
      <c r="O170" s="38">
        <v>2</v>
      </c>
      <c r="P170" s="38">
        <v>1</v>
      </c>
      <c r="Q170" s="38">
        <v>1</v>
      </c>
      <c r="R170" s="38">
        <f t="shared" si="48"/>
        <v>29</v>
      </c>
      <c r="S170" s="34">
        <v>354</v>
      </c>
      <c r="T170" s="42">
        <v>421</v>
      </c>
      <c r="U170" s="38">
        <v>-67</v>
      </c>
      <c r="V170" s="38">
        <f t="shared" si="49"/>
        <v>-38</v>
      </c>
      <c r="W170" s="38">
        <v>32966</v>
      </c>
      <c r="X170" s="38">
        <v>17045</v>
      </c>
      <c r="Y170" s="39">
        <f t="shared" si="50"/>
        <v>4.756134504695547</v>
      </c>
      <c r="Z170" s="39">
        <f t="shared" si="51"/>
        <v>2.6052711299606179</v>
      </c>
      <c r="AA170" s="39">
        <f t="shared" si="52"/>
        <v>54.777070063694268</v>
      </c>
      <c r="AB170" s="39">
        <f t="shared" si="53"/>
        <v>8.1187518933656477</v>
      </c>
      <c r="AC170" s="39">
        <f t="shared" si="54"/>
        <v>8.088458043017269</v>
      </c>
      <c r="AD170" s="39">
        <f t="shared" si="55"/>
        <v>57.462686567164177</v>
      </c>
      <c r="AE170" s="39">
        <f t="shared" si="56"/>
        <v>45.895522388059703</v>
      </c>
      <c r="AF170" s="39">
        <f t="shared" si="57"/>
        <v>12.784004847016057</v>
      </c>
      <c r="AG170" s="39">
        <f t="shared" si="58"/>
        <v>7.2099363829142682</v>
      </c>
      <c r="AH170" s="39">
        <f t="shared" si="59"/>
        <v>0.87852166010299915</v>
      </c>
      <c r="AI170" s="39">
        <f t="shared" si="60"/>
        <v>3.7313432835820897</v>
      </c>
      <c r="AJ170" s="39">
        <f t="shared" si="61"/>
        <v>7.4906367041198498</v>
      </c>
      <c r="AK170" s="39">
        <f t="shared" si="62"/>
        <v>3.7453183520599249</v>
      </c>
      <c r="AL170" s="39">
        <f t="shared" si="63"/>
        <v>7.4626865671641793</v>
      </c>
      <c r="AM170" s="40">
        <f t="shared" si="64"/>
        <v>10.724023023326266</v>
      </c>
      <c r="AN170" s="40">
        <f t="shared" si="65"/>
        <v>12.753710996667676</v>
      </c>
      <c r="AO170" s="39">
        <f t="shared" si="66"/>
        <v>-2.0296879733414119</v>
      </c>
      <c r="AP170" s="39">
        <f t="shared" si="67"/>
        <v>-1.1511663132384125</v>
      </c>
    </row>
    <row r="171" spans="1:42" s="36" customFormat="1" x14ac:dyDescent="0.2">
      <c r="A171" s="37" t="s">
        <v>133</v>
      </c>
      <c r="B171" s="38">
        <v>28212</v>
      </c>
      <c r="C171" s="38">
        <v>15093</v>
      </c>
      <c r="D171" s="47">
        <v>129</v>
      </c>
      <c r="E171" s="38">
        <v>85</v>
      </c>
      <c r="F171" s="38">
        <v>245</v>
      </c>
      <c r="G171" s="38">
        <v>1</v>
      </c>
      <c r="H171" s="38">
        <f t="shared" ref="H171:H234" si="68">SUM(F171:G171)</f>
        <v>246</v>
      </c>
      <c r="I171" s="38">
        <v>159</v>
      </c>
      <c r="J171" s="38">
        <v>20</v>
      </c>
      <c r="K171" s="38">
        <v>169</v>
      </c>
      <c r="L171" s="38">
        <v>119</v>
      </c>
      <c r="M171" s="38">
        <f t="shared" si="47"/>
        <v>415</v>
      </c>
      <c r="N171" s="38">
        <v>327</v>
      </c>
      <c r="O171" s="38">
        <v>2</v>
      </c>
      <c r="P171" s="38">
        <v>2</v>
      </c>
      <c r="Q171" s="38">
        <v>2</v>
      </c>
      <c r="R171" s="38">
        <f t="shared" si="48"/>
        <v>-82</v>
      </c>
      <c r="S171" s="34">
        <v>439</v>
      </c>
      <c r="T171" s="42">
        <v>432</v>
      </c>
      <c r="U171" s="38">
        <v>7</v>
      </c>
      <c r="V171" s="38">
        <f t="shared" si="49"/>
        <v>-75</v>
      </c>
      <c r="W171" s="38">
        <v>28146</v>
      </c>
      <c r="X171" s="38">
        <v>15061</v>
      </c>
      <c r="Y171" s="39">
        <f t="shared" si="50"/>
        <v>4.572522330923011</v>
      </c>
      <c r="Z171" s="39">
        <f t="shared" si="51"/>
        <v>3.0129023110733022</v>
      </c>
      <c r="AA171" s="39">
        <f t="shared" si="52"/>
        <v>65.891472868217051</v>
      </c>
      <c r="AB171" s="39">
        <f t="shared" si="53"/>
        <v>8.719693747341557</v>
      </c>
      <c r="AC171" s="39">
        <f t="shared" si="54"/>
        <v>8.6842478377995178</v>
      </c>
      <c r="AD171" s="39">
        <f t="shared" si="55"/>
        <v>68.699186991869922</v>
      </c>
      <c r="AE171" s="39">
        <f t="shared" si="56"/>
        <v>48.373983739837399</v>
      </c>
      <c r="AF171" s="39">
        <f t="shared" si="57"/>
        <v>14.710052459946123</v>
      </c>
      <c r="AG171" s="39">
        <f t="shared" si="58"/>
        <v>11.590812420246703</v>
      </c>
      <c r="AH171" s="39">
        <f t="shared" si="59"/>
        <v>-2.9065645824471855</v>
      </c>
      <c r="AI171" s="39">
        <f t="shared" si="60"/>
        <v>4.0650406504065044</v>
      </c>
      <c r="AJ171" s="39">
        <f t="shared" si="61"/>
        <v>8.1632653061224492</v>
      </c>
      <c r="AK171" s="39">
        <f t="shared" si="62"/>
        <v>8.1632653061224492</v>
      </c>
      <c r="AL171" s="39">
        <f t="shared" si="63"/>
        <v>12.195121951219512</v>
      </c>
      <c r="AM171" s="40">
        <f t="shared" si="64"/>
        <v>15.560754288955055</v>
      </c>
      <c r="AN171" s="40">
        <f t="shared" si="65"/>
        <v>15.312632922160784</v>
      </c>
      <c r="AO171" s="39">
        <f t="shared" si="66"/>
        <v>0.24812136679427194</v>
      </c>
      <c r="AP171" s="39">
        <f t="shared" si="67"/>
        <v>-2.6584432156529139</v>
      </c>
    </row>
    <row r="172" spans="1:42" s="36" customFormat="1" x14ac:dyDescent="0.2">
      <c r="A172" s="37" t="s">
        <v>91</v>
      </c>
      <c r="B172" s="38">
        <v>17813</v>
      </c>
      <c r="C172" s="38">
        <v>9096</v>
      </c>
      <c r="D172" s="47">
        <v>122</v>
      </c>
      <c r="E172" s="38">
        <v>39</v>
      </c>
      <c r="F172" s="38">
        <v>177</v>
      </c>
      <c r="G172" s="38">
        <v>0</v>
      </c>
      <c r="H172" s="38">
        <f t="shared" si="68"/>
        <v>177</v>
      </c>
      <c r="I172" s="38">
        <v>135</v>
      </c>
      <c r="J172" s="38">
        <v>6</v>
      </c>
      <c r="K172" s="38">
        <v>65</v>
      </c>
      <c r="L172" s="38">
        <v>59</v>
      </c>
      <c r="M172" s="38">
        <f t="shared" si="47"/>
        <v>242</v>
      </c>
      <c r="N172" s="38">
        <v>120</v>
      </c>
      <c r="O172" s="38">
        <v>3</v>
      </c>
      <c r="P172" s="38">
        <v>2</v>
      </c>
      <c r="Q172" s="38">
        <v>0</v>
      </c>
      <c r="R172" s="38">
        <f t="shared" si="48"/>
        <v>57</v>
      </c>
      <c r="S172" s="34">
        <v>324</v>
      </c>
      <c r="T172" s="42">
        <v>276</v>
      </c>
      <c r="U172" s="38">
        <v>48</v>
      </c>
      <c r="V172" s="38">
        <f t="shared" si="49"/>
        <v>105</v>
      </c>
      <c r="W172" s="38">
        <v>17870</v>
      </c>
      <c r="X172" s="38">
        <v>9138</v>
      </c>
      <c r="Y172" s="39">
        <f t="shared" si="50"/>
        <v>6.8489305563352607</v>
      </c>
      <c r="Z172" s="39">
        <f t="shared" si="51"/>
        <v>2.1894122270252061</v>
      </c>
      <c r="AA172" s="39">
        <f t="shared" si="52"/>
        <v>31.967213114754102</v>
      </c>
      <c r="AB172" s="39">
        <f t="shared" si="53"/>
        <v>9.9365631841913213</v>
      </c>
      <c r="AC172" s="39">
        <f t="shared" si="54"/>
        <v>9.9365631841913213</v>
      </c>
      <c r="AD172" s="39">
        <f t="shared" si="55"/>
        <v>36.72316384180791</v>
      </c>
      <c r="AE172" s="39">
        <f t="shared" si="56"/>
        <v>33.333333333333329</v>
      </c>
      <c r="AF172" s="39">
        <f t="shared" si="57"/>
        <v>13.585583562566665</v>
      </c>
      <c r="AG172" s="39">
        <f t="shared" si="58"/>
        <v>6.7366530062314043</v>
      </c>
      <c r="AH172" s="39">
        <f t="shared" si="59"/>
        <v>3.1999101779599171</v>
      </c>
      <c r="AI172" s="39">
        <f t="shared" si="60"/>
        <v>0</v>
      </c>
      <c r="AJ172" s="39">
        <f t="shared" si="61"/>
        <v>16.949152542372882</v>
      </c>
      <c r="AK172" s="39">
        <f t="shared" si="62"/>
        <v>11.299435028248588</v>
      </c>
      <c r="AL172" s="39">
        <f t="shared" si="63"/>
        <v>0</v>
      </c>
      <c r="AM172" s="40">
        <f t="shared" si="64"/>
        <v>18.188963116824791</v>
      </c>
      <c r="AN172" s="40">
        <f t="shared" si="65"/>
        <v>15.49430191433223</v>
      </c>
      <c r="AO172" s="39">
        <f t="shared" si="66"/>
        <v>2.6946612024925614</v>
      </c>
      <c r="AP172" s="39">
        <f t="shared" si="67"/>
        <v>5.8945713804524793</v>
      </c>
    </row>
    <row r="173" spans="1:42" s="36" customFormat="1" x14ac:dyDescent="0.2">
      <c r="A173" s="37" t="s">
        <v>122</v>
      </c>
      <c r="B173" s="38">
        <v>59890</v>
      </c>
      <c r="C173" s="38">
        <v>30927</v>
      </c>
      <c r="D173" s="47">
        <v>269</v>
      </c>
      <c r="E173" s="38">
        <v>217</v>
      </c>
      <c r="F173" s="38">
        <v>529</v>
      </c>
      <c r="G173" s="38">
        <v>2</v>
      </c>
      <c r="H173" s="38">
        <f t="shared" si="68"/>
        <v>531</v>
      </c>
      <c r="I173" s="38">
        <v>383</v>
      </c>
      <c r="J173" s="38">
        <v>37</v>
      </c>
      <c r="K173" s="38">
        <v>289</v>
      </c>
      <c r="L173" s="38">
        <v>237</v>
      </c>
      <c r="M173" s="38">
        <f t="shared" si="47"/>
        <v>820</v>
      </c>
      <c r="N173" s="38">
        <v>388</v>
      </c>
      <c r="O173" s="38">
        <v>1</v>
      </c>
      <c r="P173" s="38">
        <v>1</v>
      </c>
      <c r="Q173" s="38">
        <v>1</v>
      </c>
      <c r="R173" s="38">
        <f t="shared" si="48"/>
        <v>141</v>
      </c>
      <c r="S173" s="34">
        <v>649</v>
      </c>
      <c r="T173" s="42">
        <v>1035</v>
      </c>
      <c r="U173" s="38">
        <v>-386</v>
      </c>
      <c r="V173" s="38">
        <f t="shared" si="49"/>
        <v>-245</v>
      </c>
      <c r="W173" s="38">
        <v>59772</v>
      </c>
      <c r="X173" s="38">
        <v>30873</v>
      </c>
      <c r="Y173" s="39">
        <f t="shared" si="50"/>
        <v>4.4915678744364671</v>
      </c>
      <c r="Z173" s="39">
        <f t="shared" si="51"/>
        <v>3.6233094005677073</v>
      </c>
      <c r="AA173" s="39">
        <f t="shared" si="52"/>
        <v>80.669144981412643</v>
      </c>
      <c r="AB173" s="39">
        <f t="shared" si="53"/>
        <v>8.8662548004675248</v>
      </c>
      <c r="AC173" s="39">
        <f t="shared" si="54"/>
        <v>8.8328602437802637</v>
      </c>
      <c r="AD173" s="39">
        <f t="shared" si="55"/>
        <v>54.425612052730699</v>
      </c>
      <c r="AE173" s="39">
        <f t="shared" si="56"/>
        <v>44.632768361581924</v>
      </c>
      <c r="AF173" s="39">
        <f t="shared" si="57"/>
        <v>13.69176824177659</v>
      </c>
      <c r="AG173" s="39">
        <f t="shared" si="58"/>
        <v>6.478543997328436</v>
      </c>
      <c r="AH173" s="39">
        <f t="shared" si="59"/>
        <v>2.3543162464518286</v>
      </c>
      <c r="AI173" s="39">
        <f t="shared" si="60"/>
        <v>3.766478342749529</v>
      </c>
      <c r="AJ173" s="39">
        <f t="shared" si="61"/>
        <v>1.890359168241966</v>
      </c>
      <c r="AK173" s="39">
        <f t="shared" si="62"/>
        <v>1.890359168241966</v>
      </c>
      <c r="AL173" s="39">
        <f t="shared" si="63"/>
        <v>5.6497175141242941</v>
      </c>
      <c r="AM173" s="40">
        <f t="shared" si="64"/>
        <v>10.836533645015862</v>
      </c>
      <c r="AN173" s="40">
        <f t="shared" si="65"/>
        <v>17.28168308565704</v>
      </c>
      <c r="AO173" s="39">
        <f t="shared" si="66"/>
        <v>-6.4451494406411749</v>
      </c>
      <c r="AP173" s="39">
        <f t="shared" si="67"/>
        <v>-4.0908331941893472</v>
      </c>
    </row>
    <row r="174" spans="1:42" s="36" customFormat="1" x14ac:dyDescent="0.2">
      <c r="A174" s="37" t="s">
        <v>193</v>
      </c>
      <c r="B174" s="38">
        <v>3724</v>
      </c>
      <c r="C174" s="38">
        <v>1866</v>
      </c>
      <c r="D174" s="47">
        <v>9</v>
      </c>
      <c r="E174" s="38">
        <v>5</v>
      </c>
      <c r="F174" s="38">
        <v>62</v>
      </c>
      <c r="G174" s="38">
        <v>3</v>
      </c>
      <c r="H174" s="38">
        <f t="shared" si="68"/>
        <v>65</v>
      </c>
      <c r="I174" s="38">
        <v>28</v>
      </c>
      <c r="J174" s="38">
        <v>7</v>
      </c>
      <c r="K174" s="38">
        <v>14</v>
      </c>
      <c r="L174" s="38">
        <v>12</v>
      </c>
      <c r="M174" s="38">
        <f t="shared" si="47"/>
        <v>79</v>
      </c>
      <c r="N174" s="38">
        <v>49</v>
      </c>
      <c r="O174" s="38">
        <v>1</v>
      </c>
      <c r="P174" s="38">
        <v>0</v>
      </c>
      <c r="Q174" s="38">
        <v>0</v>
      </c>
      <c r="R174" s="38">
        <f t="shared" si="48"/>
        <v>13</v>
      </c>
      <c r="S174" s="34">
        <v>58</v>
      </c>
      <c r="T174" s="42">
        <v>42</v>
      </c>
      <c r="U174" s="38">
        <v>16</v>
      </c>
      <c r="V174" s="38">
        <f t="shared" si="49"/>
        <v>29</v>
      </c>
      <c r="W174" s="38">
        <v>3734</v>
      </c>
      <c r="X174" s="38">
        <v>1868</v>
      </c>
      <c r="Y174" s="39">
        <f t="shared" si="50"/>
        <v>2.4167561761546725</v>
      </c>
      <c r="Z174" s="39">
        <f t="shared" si="51"/>
        <v>1.3426423200859292</v>
      </c>
      <c r="AA174" s="39">
        <f t="shared" si="52"/>
        <v>55.555555555555557</v>
      </c>
      <c r="AB174" s="39">
        <f t="shared" si="53"/>
        <v>17.454350161117077</v>
      </c>
      <c r="AC174" s="39">
        <f t="shared" si="54"/>
        <v>16.648764769065519</v>
      </c>
      <c r="AD174" s="39">
        <f t="shared" si="55"/>
        <v>21.53846153846154</v>
      </c>
      <c r="AE174" s="39">
        <f t="shared" si="56"/>
        <v>18.461538461538463</v>
      </c>
      <c r="AF174" s="39">
        <f t="shared" si="57"/>
        <v>21.21374865735768</v>
      </c>
      <c r="AG174" s="39">
        <f t="shared" si="58"/>
        <v>13.157894736842104</v>
      </c>
      <c r="AH174" s="39">
        <f t="shared" si="59"/>
        <v>3.4908700322234161</v>
      </c>
      <c r="AI174" s="39">
        <f t="shared" si="60"/>
        <v>46.153846153846153</v>
      </c>
      <c r="AJ174" s="39">
        <f t="shared" si="61"/>
        <v>16.129032258064516</v>
      </c>
      <c r="AK174" s="39">
        <f t="shared" si="62"/>
        <v>0</v>
      </c>
      <c r="AL174" s="39">
        <f t="shared" si="63"/>
        <v>46.153846153846153</v>
      </c>
      <c r="AM174" s="40">
        <f t="shared" si="64"/>
        <v>15.574650912996777</v>
      </c>
      <c r="AN174" s="40">
        <f t="shared" si="65"/>
        <v>11.278195488721805</v>
      </c>
      <c r="AO174" s="39">
        <f t="shared" si="66"/>
        <v>4.2964554242749733</v>
      </c>
      <c r="AP174" s="39">
        <f t="shared" si="67"/>
        <v>7.7873254564983885</v>
      </c>
    </row>
    <row r="175" spans="1:42" s="36" customFormat="1" x14ac:dyDescent="0.2">
      <c r="A175" s="37" t="s">
        <v>145</v>
      </c>
      <c r="B175" s="38">
        <v>6716</v>
      </c>
      <c r="C175" s="38">
        <v>3434</v>
      </c>
      <c r="D175" s="47">
        <v>29</v>
      </c>
      <c r="E175" s="38">
        <v>16</v>
      </c>
      <c r="F175" s="38">
        <v>71</v>
      </c>
      <c r="G175" s="38">
        <v>2</v>
      </c>
      <c r="H175" s="38">
        <f t="shared" si="68"/>
        <v>73</v>
      </c>
      <c r="I175" s="38">
        <v>49</v>
      </c>
      <c r="J175" s="38">
        <v>8</v>
      </c>
      <c r="K175" s="38">
        <v>21</v>
      </c>
      <c r="L175" s="38">
        <v>17</v>
      </c>
      <c r="M175" s="38">
        <f t="shared" si="47"/>
        <v>94</v>
      </c>
      <c r="N175" s="38">
        <v>44</v>
      </c>
      <c r="O175" s="38">
        <v>0</v>
      </c>
      <c r="P175" s="38">
        <v>0</v>
      </c>
      <c r="Q175" s="38">
        <v>0</v>
      </c>
      <c r="R175" s="38">
        <f t="shared" si="48"/>
        <v>27</v>
      </c>
      <c r="S175" s="34">
        <v>50</v>
      </c>
      <c r="T175" s="42">
        <v>95</v>
      </c>
      <c r="U175" s="38">
        <v>-45</v>
      </c>
      <c r="V175" s="38">
        <f t="shared" si="49"/>
        <v>-18</v>
      </c>
      <c r="W175" s="38">
        <v>6699</v>
      </c>
      <c r="X175" s="38">
        <v>3420</v>
      </c>
      <c r="Y175" s="39">
        <f t="shared" si="50"/>
        <v>4.3180464562239429</v>
      </c>
      <c r="Z175" s="39">
        <f t="shared" si="51"/>
        <v>2.3823704586063137</v>
      </c>
      <c r="AA175" s="39">
        <f t="shared" si="52"/>
        <v>55.172413793103445</v>
      </c>
      <c r="AB175" s="39">
        <f t="shared" si="53"/>
        <v>10.869565217391305</v>
      </c>
      <c r="AC175" s="39">
        <f t="shared" si="54"/>
        <v>10.571768910065515</v>
      </c>
      <c r="AD175" s="39">
        <f t="shared" si="55"/>
        <v>28.767123287671232</v>
      </c>
      <c r="AE175" s="39">
        <f t="shared" si="56"/>
        <v>23.287671232876711</v>
      </c>
      <c r="AF175" s="39">
        <f t="shared" si="57"/>
        <v>13.996426444312091</v>
      </c>
      <c r="AG175" s="39">
        <f t="shared" si="58"/>
        <v>6.5515187611673618</v>
      </c>
      <c r="AH175" s="39">
        <f t="shared" si="59"/>
        <v>4.0202501488981541</v>
      </c>
      <c r="AI175" s="39">
        <f t="shared" si="60"/>
        <v>27.397260273972602</v>
      </c>
      <c r="AJ175" s="39">
        <f t="shared" si="61"/>
        <v>0</v>
      </c>
      <c r="AK175" s="39">
        <f t="shared" si="62"/>
        <v>0</v>
      </c>
      <c r="AL175" s="39">
        <f t="shared" si="63"/>
        <v>27.397260273972602</v>
      </c>
      <c r="AM175" s="40">
        <f t="shared" si="64"/>
        <v>7.4449076831447289</v>
      </c>
      <c r="AN175" s="40">
        <f t="shared" si="65"/>
        <v>14.145324597974984</v>
      </c>
      <c r="AO175" s="39">
        <f t="shared" si="66"/>
        <v>-6.7004169148302566</v>
      </c>
      <c r="AP175" s="39">
        <f t="shared" si="67"/>
        <v>-2.6801667659321025</v>
      </c>
    </row>
    <row r="176" spans="1:42" s="36" customFormat="1" x14ac:dyDescent="0.2">
      <c r="A176" s="37" t="s">
        <v>160</v>
      </c>
      <c r="B176" s="38">
        <v>39904</v>
      </c>
      <c r="C176" s="38">
        <v>20642</v>
      </c>
      <c r="D176" s="47">
        <v>198</v>
      </c>
      <c r="E176" s="38">
        <v>110</v>
      </c>
      <c r="F176" s="38">
        <v>393</v>
      </c>
      <c r="G176" s="38">
        <v>1</v>
      </c>
      <c r="H176" s="38">
        <f t="shared" si="68"/>
        <v>394</v>
      </c>
      <c r="I176" s="38">
        <v>318</v>
      </c>
      <c r="J176" s="38">
        <v>42</v>
      </c>
      <c r="K176" s="38">
        <v>195</v>
      </c>
      <c r="L176" s="38">
        <v>160</v>
      </c>
      <c r="M176" s="38">
        <f t="shared" si="47"/>
        <v>589</v>
      </c>
      <c r="N176" s="38">
        <v>296</v>
      </c>
      <c r="O176" s="38">
        <v>2</v>
      </c>
      <c r="P176" s="38">
        <v>2</v>
      </c>
      <c r="Q176" s="38">
        <v>2</v>
      </c>
      <c r="R176" s="38">
        <f t="shared" si="48"/>
        <v>97</v>
      </c>
      <c r="S176" s="34">
        <v>544</v>
      </c>
      <c r="T176" s="42">
        <v>591</v>
      </c>
      <c r="U176" s="38">
        <v>-47</v>
      </c>
      <c r="V176" s="38">
        <f t="shared" si="49"/>
        <v>50</v>
      </c>
      <c r="W176" s="38">
        <v>39915</v>
      </c>
      <c r="X176" s="38">
        <v>20675</v>
      </c>
      <c r="Y176" s="39">
        <f t="shared" si="50"/>
        <v>4.9619085805934242</v>
      </c>
      <c r="Z176" s="39">
        <f t="shared" si="51"/>
        <v>2.7566158781074579</v>
      </c>
      <c r="AA176" s="39">
        <f t="shared" si="52"/>
        <v>55.555555555555557</v>
      </c>
      <c r="AB176" s="39">
        <f t="shared" si="53"/>
        <v>9.8736968724939871</v>
      </c>
      <c r="AC176" s="39">
        <f t="shared" si="54"/>
        <v>9.8486367281475538</v>
      </c>
      <c r="AD176" s="39">
        <f t="shared" si="55"/>
        <v>49.492385786802032</v>
      </c>
      <c r="AE176" s="39">
        <f t="shared" si="56"/>
        <v>40.609137055837564</v>
      </c>
      <c r="AF176" s="39">
        <f t="shared" si="57"/>
        <v>14.760425020048114</v>
      </c>
      <c r="AG176" s="39">
        <f t="shared" si="58"/>
        <v>7.4178027265437052</v>
      </c>
      <c r="AH176" s="39">
        <f t="shared" si="59"/>
        <v>2.430834001603849</v>
      </c>
      <c r="AI176" s="39">
        <f t="shared" si="60"/>
        <v>2.5380710659898473</v>
      </c>
      <c r="AJ176" s="39">
        <f t="shared" si="61"/>
        <v>5.0890585241730282</v>
      </c>
      <c r="AK176" s="39">
        <f t="shared" si="62"/>
        <v>5.0890585241730282</v>
      </c>
      <c r="AL176" s="39">
        <f t="shared" si="63"/>
        <v>7.6142131979695433</v>
      </c>
      <c r="AM176" s="40">
        <f t="shared" si="64"/>
        <v>13.632718524458701</v>
      </c>
      <c r="AN176" s="40">
        <f t="shared" si="65"/>
        <v>14.810545308740979</v>
      </c>
      <c r="AO176" s="39">
        <f t="shared" si="66"/>
        <v>-1.1778267842822774</v>
      </c>
      <c r="AP176" s="39">
        <f t="shared" si="67"/>
        <v>1.2530072173215718</v>
      </c>
    </row>
    <row r="177" spans="1:42" s="36" customFormat="1" x14ac:dyDescent="0.2">
      <c r="A177" s="37" t="s">
        <v>194</v>
      </c>
      <c r="B177" s="38">
        <v>8557</v>
      </c>
      <c r="C177" s="38">
        <v>4446</v>
      </c>
      <c r="D177" s="47">
        <v>51</v>
      </c>
      <c r="E177" s="38">
        <v>22</v>
      </c>
      <c r="F177" s="38">
        <v>70</v>
      </c>
      <c r="G177" s="38">
        <v>0</v>
      </c>
      <c r="H177" s="38">
        <f t="shared" si="68"/>
        <v>70</v>
      </c>
      <c r="I177" s="38">
        <v>56</v>
      </c>
      <c r="J177" s="38">
        <v>2</v>
      </c>
      <c r="K177" s="38">
        <v>43</v>
      </c>
      <c r="L177" s="38">
        <v>36</v>
      </c>
      <c r="M177" s="38">
        <f t="shared" si="47"/>
        <v>113</v>
      </c>
      <c r="N177" s="38">
        <v>59</v>
      </c>
      <c r="O177" s="38">
        <v>1</v>
      </c>
      <c r="P177" s="38">
        <v>1</v>
      </c>
      <c r="Q177" s="38">
        <v>1</v>
      </c>
      <c r="R177" s="38">
        <f t="shared" si="48"/>
        <v>11</v>
      </c>
      <c r="S177" s="34">
        <v>200</v>
      </c>
      <c r="T177" s="42">
        <v>113</v>
      </c>
      <c r="U177" s="38">
        <v>87</v>
      </c>
      <c r="V177" s="38">
        <f t="shared" si="49"/>
        <v>98</v>
      </c>
      <c r="W177" s="38">
        <v>8655</v>
      </c>
      <c r="X177" s="38">
        <v>4484</v>
      </c>
      <c r="Y177" s="39">
        <f t="shared" si="50"/>
        <v>5.9600327217482763</v>
      </c>
      <c r="Z177" s="39">
        <f t="shared" si="51"/>
        <v>2.5709945074208251</v>
      </c>
      <c r="AA177" s="39">
        <f t="shared" si="52"/>
        <v>43.137254901960787</v>
      </c>
      <c r="AB177" s="39">
        <f t="shared" si="53"/>
        <v>8.1804370690662616</v>
      </c>
      <c r="AC177" s="39">
        <f t="shared" si="54"/>
        <v>8.1804370690662616</v>
      </c>
      <c r="AD177" s="39">
        <f t="shared" si="55"/>
        <v>61.428571428571431</v>
      </c>
      <c r="AE177" s="39">
        <f t="shared" si="56"/>
        <v>51.428571428571423</v>
      </c>
      <c r="AF177" s="39">
        <f t="shared" si="57"/>
        <v>13.205562697206965</v>
      </c>
      <c r="AG177" s="39">
        <f t="shared" si="58"/>
        <v>6.8949398153558485</v>
      </c>
      <c r="AH177" s="39">
        <f t="shared" si="59"/>
        <v>1.2854972537104126</v>
      </c>
      <c r="AI177" s="39">
        <f t="shared" si="60"/>
        <v>0</v>
      </c>
      <c r="AJ177" s="39">
        <f t="shared" si="61"/>
        <v>14.285714285714285</v>
      </c>
      <c r="AK177" s="39">
        <f t="shared" si="62"/>
        <v>14.285714285714285</v>
      </c>
      <c r="AL177" s="39">
        <f t="shared" si="63"/>
        <v>14.285714285714285</v>
      </c>
      <c r="AM177" s="40">
        <f t="shared" si="64"/>
        <v>23.37267734018932</v>
      </c>
      <c r="AN177" s="40">
        <f t="shared" si="65"/>
        <v>13.205562697206965</v>
      </c>
      <c r="AO177" s="39">
        <f t="shared" si="66"/>
        <v>10.167114642982353</v>
      </c>
      <c r="AP177" s="39">
        <f t="shared" si="67"/>
        <v>11.452611896692767</v>
      </c>
    </row>
    <row r="178" spans="1:42" s="36" customFormat="1" x14ac:dyDescent="0.2">
      <c r="A178" s="37" t="s">
        <v>195</v>
      </c>
      <c r="B178" s="38">
        <v>1417</v>
      </c>
      <c r="C178" s="38">
        <v>697</v>
      </c>
      <c r="D178" s="47">
        <v>3</v>
      </c>
      <c r="E178" s="38">
        <v>0</v>
      </c>
      <c r="F178" s="38">
        <v>10</v>
      </c>
      <c r="G178" s="38">
        <v>0</v>
      </c>
      <c r="H178" s="38">
        <f t="shared" si="68"/>
        <v>10</v>
      </c>
      <c r="I178" s="38">
        <v>6</v>
      </c>
      <c r="J178" s="38">
        <v>1</v>
      </c>
      <c r="K178" s="38">
        <v>9</v>
      </c>
      <c r="L178" s="38">
        <v>7</v>
      </c>
      <c r="M178" s="38">
        <f t="shared" si="47"/>
        <v>19</v>
      </c>
      <c r="N178" s="38">
        <v>16</v>
      </c>
      <c r="O178" s="38">
        <v>0</v>
      </c>
      <c r="P178" s="38">
        <v>0</v>
      </c>
      <c r="Q178" s="38">
        <v>0</v>
      </c>
      <c r="R178" s="38">
        <f t="shared" si="48"/>
        <v>-6</v>
      </c>
      <c r="S178" s="34">
        <v>26</v>
      </c>
      <c r="T178" s="42">
        <v>25</v>
      </c>
      <c r="U178" s="38">
        <v>1</v>
      </c>
      <c r="V178" s="38">
        <f t="shared" si="49"/>
        <v>-5</v>
      </c>
      <c r="W178" s="38">
        <v>1414</v>
      </c>
      <c r="X178" s="38">
        <v>691</v>
      </c>
      <c r="Y178" s="39">
        <f t="shared" si="50"/>
        <v>2.1171489061397319</v>
      </c>
      <c r="Z178" s="39">
        <f t="shared" si="51"/>
        <v>0</v>
      </c>
      <c r="AA178" s="39">
        <f t="shared" si="52"/>
        <v>0</v>
      </c>
      <c r="AB178" s="39">
        <f t="shared" si="53"/>
        <v>7.0571630204657732</v>
      </c>
      <c r="AC178" s="39">
        <f t="shared" si="54"/>
        <v>7.0571630204657732</v>
      </c>
      <c r="AD178" s="39">
        <f t="shared" si="55"/>
        <v>90</v>
      </c>
      <c r="AE178" s="39">
        <f t="shared" si="56"/>
        <v>70</v>
      </c>
      <c r="AF178" s="39">
        <f t="shared" si="57"/>
        <v>13.408609738884969</v>
      </c>
      <c r="AG178" s="39">
        <f t="shared" si="58"/>
        <v>11.291460832745237</v>
      </c>
      <c r="AH178" s="39">
        <f t="shared" si="59"/>
        <v>-4.2342978122794639</v>
      </c>
      <c r="AI178" s="39">
        <f t="shared" si="60"/>
        <v>0</v>
      </c>
      <c r="AJ178" s="39">
        <f t="shared" si="61"/>
        <v>0</v>
      </c>
      <c r="AK178" s="39">
        <f t="shared" si="62"/>
        <v>0</v>
      </c>
      <c r="AL178" s="39">
        <f t="shared" si="63"/>
        <v>0</v>
      </c>
      <c r="AM178" s="40">
        <f t="shared" si="64"/>
        <v>18.348623853211009</v>
      </c>
      <c r="AN178" s="40">
        <f t="shared" si="65"/>
        <v>17.642907551164434</v>
      </c>
      <c r="AO178" s="39">
        <f t="shared" si="66"/>
        <v>0.70571630204657732</v>
      </c>
      <c r="AP178" s="39">
        <f t="shared" si="67"/>
        <v>-3.5285815102328866</v>
      </c>
    </row>
    <row r="179" spans="1:42" s="36" customFormat="1" x14ac:dyDescent="0.2">
      <c r="A179" s="37" t="s">
        <v>196</v>
      </c>
      <c r="B179" s="38">
        <v>9691</v>
      </c>
      <c r="C179" s="38">
        <v>4968</v>
      </c>
      <c r="D179" s="47">
        <v>42</v>
      </c>
      <c r="E179" s="38">
        <v>21</v>
      </c>
      <c r="F179" s="38">
        <v>122</v>
      </c>
      <c r="G179" s="38">
        <v>2</v>
      </c>
      <c r="H179" s="38">
        <f t="shared" si="68"/>
        <v>124</v>
      </c>
      <c r="I179" s="38">
        <v>72</v>
      </c>
      <c r="J179" s="38">
        <v>17</v>
      </c>
      <c r="K179" s="38">
        <v>46</v>
      </c>
      <c r="L179" s="38">
        <v>35</v>
      </c>
      <c r="M179" s="38">
        <f t="shared" si="47"/>
        <v>170</v>
      </c>
      <c r="N179" s="38">
        <v>78</v>
      </c>
      <c r="O179" s="38">
        <v>0</v>
      </c>
      <c r="P179" s="38">
        <v>0</v>
      </c>
      <c r="Q179" s="38">
        <v>0</v>
      </c>
      <c r="R179" s="38">
        <f t="shared" si="48"/>
        <v>44</v>
      </c>
      <c r="S179" s="34">
        <v>175</v>
      </c>
      <c r="T179" s="42">
        <v>172</v>
      </c>
      <c r="U179" s="38">
        <v>3</v>
      </c>
      <c r="V179" s="38">
        <f t="shared" si="49"/>
        <v>47</v>
      </c>
      <c r="W179" s="38">
        <v>9685</v>
      </c>
      <c r="X179" s="38">
        <v>4952</v>
      </c>
      <c r="Y179" s="39">
        <f t="shared" si="50"/>
        <v>4.3339180683108038</v>
      </c>
      <c r="Z179" s="39">
        <f t="shared" si="51"/>
        <v>2.1669590341554019</v>
      </c>
      <c r="AA179" s="39">
        <f t="shared" si="52"/>
        <v>50</v>
      </c>
      <c r="AB179" s="39">
        <f t="shared" si="53"/>
        <v>12.795377154060468</v>
      </c>
      <c r="AC179" s="39">
        <f t="shared" si="54"/>
        <v>12.589000103188525</v>
      </c>
      <c r="AD179" s="39">
        <f t="shared" si="55"/>
        <v>37.096774193548384</v>
      </c>
      <c r="AE179" s="39">
        <f t="shared" si="56"/>
        <v>28.225806451612907</v>
      </c>
      <c r="AF179" s="39">
        <f t="shared" si="57"/>
        <v>17.542049324115158</v>
      </c>
      <c r="AG179" s="39">
        <f t="shared" si="58"/>
        <v>8.0487049840057789</v>
      </c>
      <c r="AH179" s="39">
        <f t="shared" si="59"/>
        <v>4.5402951191827468</v>
      </c>
      <c r="AI179" s="39">
        <f t="shared" si="60"/>
        <v>16.129032258064516</v>
      </c>
      <c r="AJ179" s="39">
        <f t="shared" si="61"/>
        <v>0</v>
      </c>
      <c r="AK179" s="39">
        <f t="shared" si="62"/>
        <v>0</v>
      </c>
      <c r="AL179" s="39">
        <f t="shared" si="63"/>
        <v>16.129032258064516</v>
      </c>
      <c r="AM179" s="40">
        <f t="shared" si="64"/>
        <v>18.057991951295019</v>
      </c>
      <c r="AN179" s="40">
        <f t="shared" si="65"/>
        <v>17.748426374987101</v>
      </c>
      <c r="AO179" s="39">
        <f t="shared" si="66"/>
        <v>0.30956557630791459</v>
      </c>
      <c r="AP179" s="39">
        <f t="shared" si="67"/>
        <v>4.849860695490662</v>
      </c>
    </row>
    <row r="180" spans="1:42" s="36" customFormat="1" x14ac:dyDescent="0.2">
      <c r="A180" s="37" t="s">
        <v>103</v>
      </c>
      <c r="B180" s="38">
        <v>12967</v>
      </c>
      <c r="C180" s="38">
        <v>6719</v>
      </c>
      <c r="D180" s="47">
        <v>54</v>
      </c>
      <c r="E180" s="38">
        <v>24</v>
      </c>
      <c r="F180" s="38">
        <v>90</v>
      </c>
      <c r="G180" s="38">
        <v>0</v>
      </c>
      <c r="H180" s="38">
        <f t="shared" si="68"/>
        <v>90</v>
      </c>
      <c r="I180" s="38">
        <v>69</v>
      </c>
      <c r="J180" s="38">
        <v>1</v>
      </c>
      <c r="K180" s="38">
        <v>53</v>
      </c>
      <c r="L180" s="38">
        <v>39</v>
      </c>
      <c r="M180" s="38">
        <f t="shared" si="47"/>
        <v>143</v>
      </c>
      <c r="N180" s="38">
        <v>151</v>
      </c>
      <c r="O180" s="38">
        <v>0</v>
      </c>
      <c r="P180" s="38">
        <v>0</v>
      </c>
      <c r="Q180" s="38">
        <v>0</v>
      </c>
      <c r="R180" s="38">
        <f t="shared" si="48"/>
        <v>-61</v>
      </c>
      <c r="S180" s="34">
        <v>138</v>
      </c>
      <c r="T180" s="42">
        <v>198</v>
      </c>
      <c r="U180" s="38">
        <v>-60</v>
      </c>
      <c r="V180" s="38">
        <f t="shared" si="49"/>
        <v>-121</v>
      </c>
      <c r="W180" s="38">
        <v>12924</v>
      </c>
      <c r="X180" s="38">
        <v>6692</v>
      </c>
      <c r="Y180" s="39">
        <f t="shared" si="50"/>
        <v>4.1644173671627973</v>
      </c>
      <c r="Z180" s="39">
        <f t="shared" si="51"/>
        <v>1.8508521631834658</v>
      </c>
      <c r="AA180" s="39">
        <f t="shared" si="52"/>
        <v>44.444444444444443</v>
      </c>
      <c r="AB180" s="39">
        <f t="shared" si="53"/>
        <v>6.9406956119379961</v>
      </c>
      <c r="AC180" s="39">
        <f t="shared" si="54"/>
        <v>6.9406956119379961</v>
      </c>
      <c r="AD180" s="39">
        <f t="shared" si="55"/>
        <v>58.888888888888893</v>
      </c>
      <c r="AE180" s="39">
        <f t="shared" si="56"/>
        <v>43.333333333333336</v>
      </c>
      <c r="AF180" s="39">
        <f t="shared" si="57"/>
        <v>11.02799413896815</v>
      </c>
      <c r="AG180" s="39">
        <f t="shared" si="58"/>
        <v>11.644944860029305</v>
      </c>
      <c r="AH180" s="39">
        <f t="shared" si="59"/>
        <v>-4.7042492480913083</v>
      </c>
      <c r="AI180" s="39">
        <f t="shared" si="60"/>
        <v>0</v>
      </c>
      <c r="AJ180" s="39">
        <f t="shared" si="61"/>
        <v>0</v>
      </c>
      <c r="AK180" s="39">
        <f t="shared" si="62"/>
        <v>0</v>
      </c>
      <c r="AL180" s="39">
        <f t="shared" si="63"/>
        <v>0</v>
      </c>
      <c r="AM180" s="40">
        <f t="shared" si="64"/>
        <v>10.642399938304926</v>
      </c>
      <c r="AN180" s="40">
        <f t="shared" si="65"/>
        <v>15.269530346263592</v>
      </c>
      <c r="AO180" s="39">
        <f t="shared" si="66"/>
        <v>-4.6271304079586644</v>
      </c>
      <c r="AP180" s="39">
        <f t="shared" si="67"/>
        <v>-9.3313796560499735</v>
      </c>
    </row>
    <row r="181" spans="1:42" s="36" customFormat="1" x14ac:dyDescent="0.2">
      <c r="A181" s="37" t="s">
        <v>123</v>
      </c>
      <c r="B181" s="38">
        <v>8137</v>
      </c>
      <c r="C181" s="38">
        <v>4090</v>
      </c>
      <c r="D181" s="47">
        <v>42</v>
      </c>
      <c r="E181" s="38">
        <v>12</v>
      </c>
      <c r="F181" s="38">
        <v>85</v>
      </c>
      <c r="G181" s="38">
        <v>0</v>
      </c>
      <c r="H181" s="38">
        <f t="shared" si="68"/>
        <v>85</v>
      </c>
      <c r="I181" s="38">
        <v>80</v>
      </c>
      <c r="J181" s="38">
        <v>5</v>
      </c>
      <c r="K181" s="38">
        <v>19</v>
      </c>
      <c r="L181" s="38">
        <v>9</v>
      </c>
      <c r="M181" s="38">
        <f t="shared" si="47"/>
        <v>104</v>
      </c>
      <c r="N181" s="38">
        <v>37</v>
      </c>
      <c r="O181" s="38">
        <v>0</v>
      </c>
      <c r="P181" s="38">
        <v>0</v>
      </c>
      <c r="Q181" s="38">
        <v>0</v>
      </c>
      <c r="R181" s="38">
        <f t="shared" si="48"/>
        <v>48</v>
      </c>
      <c r="S181" s="34">
        <v>72</v>
      </c>
      <c r="T181" s="42">
        <v>145</v>
      </c>
      <c r="U181" s="38">
        <v>-73</v>
      </c>
      <c r="V181" s="38">
        <f t="shared" si="49"/>
        <v>-25</v>
      </c>
      <c r="W181" s="38">
        <v>8126</v>
      </c>
      <c r="X181" s="38">
        <v>4085</v>
      </c>
      <c r="Y181" s="39">
        <f t="shared" si="50"/>
        <v>5.1616074720412923</v>
      </c>
      <c r="Z181" s="39">
        <f t="shared" si="51"/>
        <v>1.4747449920117981</v>
      </c>
      <c r="AA181" s="39">
        <f t="shared" si="52"/>
        <v>28.571428571428569</v>
      </c>
      <c r="AB181" s="39">
        <f t="shared" si="53"/>
        <v>10.446110360083569</v>
      </c>
      <c r="AC181" s="39">
        <f t="shared" si="54"/>
        <v>10.446110360083569</v>
      </c>
      <c r="AD181" s="39">
        <f t="shared" si="55"/>
        <v>22.352941176470591</v>
      </c>
      <c r="AE181" s="39">
        <f t="shared" si="56"/>
        <v>10.588235294117647</v>
      </c>
      <c r="AF181" s="39">
        <f t="shared" si="57"/>
        <v>12.781123264102249</v>
      </c>
      <c r="AG181" s="39">
        <f t="shared" si="58"/>
        <v>4.5471303920363768</v>
      </c>
      <c r="AH181" s="39">
        <f t="shared" si="59"/>
        <v>5.8989799680471924</v>
      </c>
      <c r="AI181" s="39">
        <f t="shared" si="60"/>
        <v>0</v>
      </c>
      <c r="AJ181" s="39">
        <f t="shared" si="61"/>
        <v>0</v>
      </c>
      <c r="AK181" s="39">
        <f t="shared" si="62"/>
        <v>0</v>
      </c>
      <c r="AL181" s="39">
        <f t="shared" si="63"/>
        <v>0</v>
      </c>
      <c r="AM181" s="40">
        <f t="shared" si="64"/>
        <v>8.8484699520707881</v>
      </c>
      <c r="AN181" s="40">
        <f t="shared" si="65"/>
        <v>17.819835320142559</v>
      </c>
      <c r="AO181" s="39">
        <f t="shared" si="66"/>
        <v>-8.9713653680717709</v>
      </c>
      <c r="AP181" s="39">
        <f t="shared" si="67"/>
        <v>-3.0723854000245789</v>
      </c>
    </row>
    <row r="182" spans="1:42" s="36" customFormat="1" x14ac:dyDescent="0.2">
      <c r="A182" s="37" t="s">
        <v>197</v>
      </c>
      <c r="B182" s="38">
        <v>6193</v>
      </c>
      <c r="C182" s="38">
        <v>3130</v>
      </c>
      <c r="D182" s="47">
        <v>31</v>
      </c>
      <c r="E182" s="38">
        <v>8</v>
      </c>
      <c r="F182" s="38">
        <v>57</v>
      </c>
      <c r="G182" s="38">
        <v>0</v>
      </c>
      <c r="H182" s="38">
        <f t="shared" si="68"/>
        <v>57</v>
      </c>
      <c r="I182" s="38">
        <v>51</v>
      </c>
      <c r="J182" s="38">
        <v>3</v>
      </c>
      <c r="K182" s="38">
        <v>23</v>
      </c>
      <c r="L182" s="38">
        <v>14</v>
      </c>
      <c r="M182" s="38">
        <f t="shared" si="47"/>
        <v>80</v>
      </c>
      <c r="N182" s="38">
        <v>38</v>
      </c>
      <c r="O182" s="38">
        <v>0</v>
      </c>
      <c r="P182" s="38">
        <v>0</v>
      </c>
      <c r="Q182" s="38">
        <v>0</v>
      </c>
      <c r="R182" s="38">
        <f t="shared" si="48"/>
        <v>19</v>
      </c>
      <c r="S182" s="34">
        <v>53</v>
      </c>
      <c r="T182" s="42">
        <v>40</v>
      </c>
      <c r="U182" s="38">
        <v>13</v>
      </c>
      <c r="V182" s="38">
        <f t="shared" si="49"/>
        <v>32</v>
      </c>
      <c r="W182" s="38">
        <v>6220</v>
      </c>
      <c r="X182" s="38">
        <v>3140</v>
      </c>
      <c r="Y182" s="39">
        <f t="shared" si="50"/>
        <v>5.0056515420636201</v>
      </c>
      <c r="Z182" s="39">
        <f t="shared" si="51"/>
        <v>1.2917810431131924</v>
      </c>
      <c r="AA182" s="39">
        <f t="shared" si="52"/>
        <v>25.806451612903224</v>
      </c>
      <c r="AB182" s="39">
        <f t="shared" si="53"/>
        <v>9.2039399321814948</v>
      </c>
      <c r="AC182" s="39">
        <f t="shared" si="54"/>
        <v>9.2039399321814948</v>
      </c>
      <c r="AD182" s="39">
        <f t="shared" si="55"/>
        <v>40.350877192982452</v>
      </c>
      <c r="AE182" s="39">
        <f t="shared" si="56"/>
        <v>24.561403508771928</v>
      </c>
      <c r="AF182" s="39">
        <f t="shared" si="57"/>
        <v>12.917810431131924</v>
      </c>
      <c r="AG182" s="39">
        <f t="shared" si="58"/>
        <v>6.1359599547876638</v>
      </c>
      <c r="AH182" s="39">
        <f t="shared" si="59"/>
        <v>3.0679799773938319</v>
      </c>
      <c r="AI182" s="39">
        <f t="shared" si="60"/>
        <v>0</v>
      </c>
      <c r="AJ182" s="39">
        <f t="shared" si="61"/>
        <v>0</v>
      </c>
      <c r="AK182" s="39">
        <f t="shared" si="62"/>
        <v>0</v>
      </c>
      <c r="AL182" s="39">
        <f t="shared" si="63"/>
        <v>0</v>
      </c>
      <c r="AM182" s="40">
        <f t="shared" si="64"/>
        <v>8.5580494106248981</v>
      </c>
      <c r="AN182" s="40">
        <f t="shared" si="65"/>
        <v>6.4589052155659621</v>
      </c>
      <c r="AO182" s="39">
        <f t="shared" si="66"/>
        <v>2.0991441950589378</v>
      </c>
      <c r="AP182" s="39">
        <f t="shared" si="67"/>
        <v>5.1671241724527697</v>
      </c>
    </row>
    <row r="183" spans="1:42" s="36" customFormat="1" x14ac:dyDescent="0.2">
      <c r="A183" s="37" t="s">
        <v>112</v>
      </c>
      <c r="B183" s="38">
        <v>86281</v>
      </c>
      <c r="C183" s="38">
        <v>44803</v>
      </c>
      <c r="D183" s="47">
        <v>454</v>
      </c>
      <c r="E183" s="38">
        <v>250</v>
      </c>
      <c r="F183" s="38">
        <v>740</v>
      </c>
      <c r="G183" s="38">
        <v>3</v>
      </c>
      <c r="H183" s="38">
        <f t="shared" si="68"/>
        <v>743</v>
      </c>
      <c r="I183" s="38">
        <v>584</v>
      </c>
      <c r="J183" s="38">
        <v>38</v>
      </c>
      <c r="K183" s="38">
        <v>296</v>
      </c>
      <c r="L183" s="38">
        <v>237</v>
      </c>
      <c r="M183" s="38">
        <f t="shared" si="47"/>
        <v>1039</v>
      </c>
      <c r="N183" s="38">
        <v>668</v>
      </c>
      <c r="O183" s="38">
        <v>6</v>
      </c>
      <c r="P183" s="38">
        <v>4</v>
      </c>
      <c r="Q183" s="38">
        <v>4</v>
      </c>
      <c r="R183" s="38">
        <f t="shared" si="48"/>
        <v>72</v>
      </c>
      <c r="S183" s="34">
        <v>914</v>
      </c>
      <c r="T183" s="42">
        <v>1241</v>
      </c>
      <c r="U183" s="38">
        <v>-327</v>
      </c>
      <c r="V183" s="38">
        <f t="shared" si="49"/>
        <v>-255</v>
      </c>
      <c r="W183" s="38">
        <v>86138</v>
      </c>
      <c r="X183" s="38">
        <v>44729</v>
      </c>
      <c r="Y183" s="39">
        <f t="shared" si="50"/>
        <v>5.2618768906248192</v>
      </c>
      <c r="Z183" s="39">
        <f t="shared" si="51"/>
        <v>2.8975093010048565</v>
      </c>
      <c r="AA183" s="39">
        <f t="shared" si="52"/>
        <v>55.066079295154182</v>
      </c>
      <c r="AB183" s="39">
        <f t="shared" si="53"/>
        <v>8.611397642586434</v>
      </c>
      <c r="AC183" s="39">
        <f t="shared" si="54"/>
        <v>8.576627530974374</v>
      </c>
      <c r="AD183" s="39">
        <f t="shared" si="55"/>
        <v>39.838492597577392</v>
      </c>
      <c r="AE183" s="39">
        <f t="shared" si="56"/>
        <v>31.897711978465683</v>
      </c>
      <c r="AF183" s="39">
        <f t="shared" si="57"/>
        <v>12.042048654976183</v>
      </c>
      <c r="AG183" s="39">
        <f t="shared" si="58"/>
        <v>7.7421448522849756</v>
      </c>
      <c r="AH183" s="39">
        <f t="shared" si="59"/>
        <v>0.83448267868939863</v>
      </c>
      <c r="AI183" s="39">
        <f t="shared" si="60"/>
        <v>4.0376850605652761</v>
      </c>
      <c r="AJ183" s="39">
        <f t="shared" si="61"/>
        <v>8.1081081081081088</v>
      </c>
      <c r="AK183" s="39">
        <f t="shared" si="62"/>
        <v>5.4054054054054053</v>
      </c>
      <c r="AL183" s="39">
        <f t="shared" si="63"/>
        <v>9.4212651413189779</v>
      </c>
      <c r="AM183" s="40">
        <f t="shared" si="64"/>
        <v>10.593294004473755</v>
      </c>
      <c r="AN183" s="40">
        <f t="shared" si="65"/>
        <v>14.383236170188106</v>
      </c>
      <c r="AO183" s="39">
        <f t="shared" si="66"/>
        <v>-3.7899421657143519</v>
      </c>
      <c r="AP183" s="39">
        <f t="shared" si="67"/>
        <v>-2.9554594870249535</v>
      </c>
    </row>
    <row r="184" spans="1:42" s="36" customFormat="1" x14ac:dyDescent="0.2">
      <c r="A184" s="37" t="s">
        <v>198</v>
      </c>
      <c r="B184" s="38">
        <v>7467</v>
      </c>
      <c r="C184" s="38">
        <v>3866</v>
      </c>
      <c r="D184" s="47">
        <v>27</v>
      </c>
      <c r="E184" s="38">
        <v>16</v>
      </c>
      <c r="F184" s="38">
        <v>64</v>
      </c>
      <c r="G184" s="38">
        <v>0</v>
      </c>
      <c r="H184" s="38">
        <f t="shared" si="68"/>
        <v>64</v>
      </c>
      <c r="I184" s="38">
        <v>56</v>
      </c>
      <c r="J184" s="38">
        <v>4</v>
      </c>
      <c r="K184" s="38">
        <v>24</v>
      </c>
      <c r="L184" s="38">
        <v>21</v>
      </c>
      <c r="M184" s="38">
        <f t="shared" si="47"/>
        <v>88</v>
      </c>
      <c r="N184" s="38">
        <v>62</v>
      </c>
      <c r="O184" s="38">
        <v>1</v>
      </c>
      <c r="P184" s="38">
        <v>1</v>
      </c>
      <c r="Q184" s="38">
        <v>1</v>
      </c>
      <c r="R184" s="38">
        <f t="shared" si="48"/>
        <v>2</v>
      </c>
      <c r="S184" s="34">
        <v>95</v>
      </c>
      <c r="T184" s="42">
        <v>111</v>
      </c>
      <c r="U184" s="38">
        <v>-16</v>
      </c>
      <c r="V184" s="38">
        <f t="shared" si="49"/>
        <v>-14</v>
      </c>
      <c r="W184" s="38">
        <v>7467</v>
      </c>
      <c r="X184" s="38">
        <v>3868</v>
      </c>
      <c r="Y184" s="39">
        <f t="shared" si="50"/>
        <v>3.6159100040176777</v>
      </c>
      <c r="Z184" s="39">
        <f t="shared" si="51"/>
        <v>2.1427614838623277</v>
      </c>
      <c r="AA184" s="39">
        <f t="shared" si="52"/>
        <v>59.259259259259252</v>
      </c>
      <c r="AB184" s="39">
        <f t="shared" si="53"/>
        <v>8.5710459354493107</v>
      </c>
      <c r="AC184" s="39">
        <f t="shared" si="54"/>
        <v>8.5710459354493107</v>
      </c>
      <c r="AD184" s="39">
        <f t="shared" si="55"/>
        <v>37.5</v>
      </c>
      <c r="AE184" s="39">
        <f t="shared" si="56"/>
        <v>32.8125</v>
      </c>
      <c r="AF184" s="39">
        <f t="shared" si="57"/>
        <v>11.785188161242802</v>
      </c>
      <c r="AG184" s="39">
        <f t="shared" si="58"/>
        <v>8.3032007499665195</v>
      </c>
      <c r="AH184" s="39">
        <f t="shared" si="59"/>
        <v>0.26784518548279096</v>
      </c>
      <c r="AI184" s="39">
        <f t="shared" si="60"/>
        <v>0</v>
      </c>
      <c r="AJ184" s="39">
        <f t="shared" si="61"/>
        <v>15.625</v>
      </c>
      <c r="AK184" s="39">
        <f t="shared" si="62"/>
        <v>15.625</v>
      </c>
      <c r="AL184" s="39">
        <f t="shared" si="63"/>
        <v>15.625</v>
      </c>
      <c r="AM184" s="40">
        <f t="shared" si="64"/>
        <v>12.72264631043257</v>
      </c>
      <c r="AN184" s="40">
        <f t="shared" si="65"/>
        <v>14.865407794294898</v>
      </c>
      <c r="AO184" s="39">
        <f t="shared" si="66"/>
        <v>-2.1427614838623277</v>
      </c>
      <c r="AP184" s="39">
        <f t="shared" si="67"/>
        <v>-1.8749162983795367</v>
      </c>
    </row>
    <row r="185" spans="1:42" s="36" customFormat="1" x14ac:dyDescent="0.2">
      <c r="A185" s="37" t="s">
        <v>199</v>
      </c>
      <c r="B185" s="38">
        <v>12162</v>
      </c>
      <c r="C185" s="38">
        <v>6215</v>
      </c>
      <c r="D185" s="47">
        <v>55</v>
      </c>
      <c r="E185" s="38">
        <v>25</v>
      </c>
      <c r="F185" s="38">
        <v>69</v>
      </c>
      <c r="G185" s="38">
        <v>0</v>
      </c>
      <c r="H185" s="38">
        <f t="shared" si="68"/>
        <v>69</v>
      </c>
      <c r="I185" s="38">
        <v>57</v>
      </c>
      <c r="J185" s="38">
        <v>8</v>
      </c>
      <c r="K185" s="38">
        <v>35</v>
      </c>
      <c r="L185" s="38">
        <v>28</v>
      </c>
      <c r="M185" s="38">
        <f t="shared" si="47"/>
        <v>104</v>
      </c>
      <c r="N185" s="38">
        <v>110</v>
      </c>
      <c r="O185" s="38">
        <v>1</v>
      </c>
      <c r="P185" s="38">
        <v>1</v>
      </c>
      <c r="Q185" s="38">
        <v>1</v>
      </c>
      <c r="R185" s="38">
        <f t="shared" si="48"/>
        <v>-41</v>
      </c>
      <c r="S185" s="34">
        <v>151</v>
      </c>
      <c r="T185" s="42">
        <v>210</v>
      </c>
      <c r="U185" s="38">
        <v>-59</v>
      </c>
      <c r="V185" s="38">
        <f t="shared" si="49"/>
        <v>-100</v>
      </c>
      <c r="W185" s="38">
        <v>12109</v>
      </c>
      <c r="X185" s="38">
        <v>6193</v>
      </c>
      <c r="Y185" s="39">
        <f t="shared" si="50"/>
        <v>4.5222825193224798</v>
      </c>
      <c r="Z185" s="39">
        <f t="shared" si="51"/>
        <v>2.0555829633284</v>
      </c>
      <c r="AA185" s="39">
        <f t="shared" si="52"/>
        <v>45.454545454545453</v>
      </c>
      <c r="AB185" s="39">
        <f t="shared" si="53"/>
        <v>5.6734089787863837</v>
      </c>
      <c r="AC185" s="39">
        <f t="shared" si="54"/>
        <v>5.6734089787863837</v>
      </c>
      <c r="AD185" s="39">
        <f t="shared" si="55"/>
        <v>50.724637681159422</v>
      </c>
      <c r="AE185" s="39">
        <f t="shared" si="56"/>
        <v>40.579710144927539</v>
      </c>
      <c r="AF185" s="39">
        <f t="shared" si="57"/>
        <v>8.551225127446143</v>
      </c>
      <c r="AG185" s="39">
        <f t="shared" si="58"/>
        <v>9.0445650386449596</v>
      </c>
      <c r="AH185" s="39">
        <f t="shared" si="59"/>
        <v>-3.3711560598585759</v>
      </c>
      <c r="AI185" s="39">
        <f t="shared" si="60"/>
        <v>0</v>
      </c>
      <c r="AJ185" s="39">
        <f t="shared" si="61"/>
        <v>14.492753623188406</v>
      </c>
      <c r="AK185" s="39">
        <f t="shared" si="62"/>
        <v>14.492753623188406</v>
      </c>
      <c r="AL185" s="39">
        <f t="shared" si="63"/>
        <v>14.492753623188406</v>
      </c>
      <c r="AM185" s="40">
        <f t="shared" si="64"/>
        <v>12.415721098503536</v>
      </c>
      <c r="AN185" s="40">
        <f t="shared" si="65"/>
        <v>17.266896891958559</v>
      </c>
      <c r="AO185" s="39">
        <f t="shared" si="66"/>
        <v>-4.8511757934550239</v>
      </c>
      <c r="AP185" s="39">
        <f t="shared" si="67"/>
        <v>-8.2223318533135998</v>
      </c>
    </row>
    <row r="186" spans="1:42" s="36" customFormat="1" x14ac:dyDescent="0.2">
      <c r="A186" s="37" t="s">
        <v>200</v>
      </c>
      <c r="B186" s="38">
        <v>4410</v>
      </c>
      <c r="C186" s="38">
        <v>2258</v>
      </c>
      <c r="D186" s="47">
        <v>21</v>
      </c>
      <c r="E186" s="38">
        <v>8</v>
      </c>
      <c r="F186" s="38">
        <v>32</v>
      </c>
      <c r="G186" s="38">
        <v>0</v>
      </c>
      <c r="H186" s="38">
        <f t="shared" si="68"/>
        <v>32</v>
      </c>
      <c r="I186" s="38">
        <v>28</v>
      </c>
      <c r="J186" s="38">
        <v>1</v>
      </c>
      <c r="K186" s="38">
        <v>17</v>
      </c>
      <c r="L186" s="38">
        <v>15</v>
      </c>
      <c r="M186" s="38">
        <f t="shared" si="47"/>
        <v>49</v>
      </c>
      <c r="N186" s="38">
        <v>49</v>
      </c>
      <c r="O186" s="38">
        <v>0</v>
      </c>
      <c r="P186" s="38">
        <v>0</v>
      </c>
      <c r="Q186" s="38">
        <v>0</v>
      </c>
      <c r="R186" s="38">
        <f t="shared" si="48"/>
        <v>-17</v>
      </c>
      <c r="S186" s="34">
        <v>74</v>
      </c>
      <c r="T186" s="42">
        <v>92</v>
      </c>
      <c r="U186" s="38">
        <v>-18</v>
      </c>
      <c r="V186" s="38">
        <f t="shared" si="49"/>
        <v>-35</v>
      </c>
      <c r="W186" s="38">
        <v>4379</v>
      </c>
      <c r="X186" s="38">
        <v>2234</v>
      </c>
      <c r="Y186" s="39">
        <f t="shared" si="50"/>
        <v>4.7619047619047628</v>
      </c>
      <c r="Z186" s="39">
        <f t="shared" si="51"/>
        <v>1.8140589569160999</v>
      </c>
      <c r="AA186" s="39">
        <f t="shared" si="52"/>
        <v>38.095238095238095</v>
      </c>
      <c r="AB186" s="39">
        <f t="shared" si="53"/>
        <v>7.2562358276643995</v>
      </c>
      <c r="AC186" s="39">
        <f t="shared" si="54"/>
        <v>7.2562358276643995</v>
      </c>
      <c r="AD186" s="39">
        <f t="shared" si="55"/>
        <v>53.125</v>
      </c>
      <c r="AE186" s="39">
        <f t="shared" si="56"/>
        <v>46.875</v>
      </c>
      <c r="AF186" s="39">
        <f t="shared" si="57"/>
        <v>11.111111111111111</v>
      </c>
      <c r="AG186" s="39">
        <f t="shared" si="58"/>
        <v>11.111111111111111</v>
      </c>
      <c r="AH186" s="39">
        <f t="shared" si="59"/>
        <v>-3.8548752834467122</v>
      </c>
      <c r="AI186" s="39">
        <f t="shared" si="60"/>
        <v>0</v>
      </c>
      <c r="AJ186" s="39">
        <f t="shared" si="61"/>
        <v>0</v>
      </c>
      <c r="AK186" s="39">
        <f t="shared" si="62"/>
        <v>0</v>
      </c>
      <c r="AL186" s="39">
        <f t="shared" si="63"/>
        <v>0</v>
      </c>
      <c r="AM186" s="40">
        <f t="shared" si="64"/>
        <v>16.780045351473923</v>
      </c>
      <c r="AN186" s="40">
        <f t="shared" si="65"/>
        <v>20.861678004535147</v>
      </c>
      <c r="AO186" s="39">
        <f t="shared" si="66"/>
        <v>-4.0816326530612246</v>
      </c>
      <c r="AP186" s="39">
        <f t="shared" si="67"/>
        <v>-7.9365079365079358</v>
      </c>
    </row>
    <row r="187" spans="1:42" s="36" customFormat="1" x14ac:dyDescent="0.2">
      <c r="A187" s="37" t="s">
        <v>104</v>
      </c>
      <c r="B187" s="38">
        <v>21033</v>
      </c>
      <c r="C187" s="38">
        <v>10892</v>
      </c>
      <c r="D187" s="47">
        <v>95</v>
      </c>
      <c r="E187" s="38">
        <v>47</v>
      </c>
      <c r="F187" s="38">
        <v>174</v>
      </c>
      <c r="G187" s="38">
        <v>0</v>
      </c>
      <c r="H187" s="38">
        <f t="shared" si="68"/>
        <v>174</v>
      </c>
      <c r="I187" s="38">
        <v>135</v>
      </c>
      <c r="J187" s="38">
        <v>6</v>
      </c>
      <c r="K187" s="38">
        <v>86</v>
      </c>
      <c r="L187" s="38">
        <v>66</v>
      </c>
      <c r="M187" s="38">
        <f t="shared" si="47"/>
        <v>260</v>
      </c>
      <c r="N187" s="38">
        <v>184</v>
      </c>
      <c r="O187" s="38">
        <v>0</v>
      </c>
      <c r="P187" s="38">
        <v>0</v>
      </c>
      <c r="Q187" s="38">
        <v>0</v>
      </c>
      <c r="R187" s="38">
        <f t="shared" si="48"/>
        <v>-10</v>
      </c>
      <c r="S187" s="34">
        <v>173</v>
      </c>
      <c r="T187" s="42">
        <v>292</v>
      </c>
      <c r="U187" s="38">
        <v>-119</v>
      </c>
      <c r="V187" s="38">
        <f t="shared" si="49"/>
        <v>-129</v>
      </c>
      <c r="W187" s="38">
        <v>20976</v>
      </c>
      <c r="X187" s="38">
        <v>10880</v>
      </c>
      <c r="Y187" s="39">
        <f t="shared" si="50"/>
        <v>4.5167118337850045</v>
      </c>
      <c r="Z187" s="39">
        <f t="shared" si="51"/>
        <v>2.2345837493462652</v>
      </c>
      <c r="AA187" s="39">
        <f t="shared" si="52"/>
        <v>49.473684210526315</v>
      </c>
      <c r="AB187" s="39">
        <f t="shared" si="53"/>
        <v>8.27271430609043</v>
      </c>
      <c r="AC187" s="39">
        <f t="shared" si="54"/>
        <v>8.27271430609043</v>
      </c>
      <c r="AD187" s="39">
        <f t="shared" si="55"/>
        <v>49.425287356321839</v>
      </c>
      <c r="AE187" s="39">
        <f t="shared" si="56"/>
        <v>37.931034482758619</v>
      </c>
      <c r="AF187" s="39">
        <f t="shared" si="57"/>
        <v>12.361527124043171</v>
      </c>
      <c r="AG187" s="39">
        <f t="shared" si="58"/>
        <v>8.7481576570151667</v>
      </c>
      <c r="AH187" s="39">
        <f t="shared" si="59"/>
        <v>-0.47544335092473733</v>
      </c>
      <c r="AI187" s="39">
        <f t="shared" si="60"/>
        <v>0</v>
      </c>
      <c r="AJ187" s="39">
        <f t="shared" si="61"/>
        <v>0</v>
      </c>
      <c r="AK187" s="39">
        <f t="shared" si="62"/>
        <v>0</v>
      </c>
      <c r="AL187" s="39">
        <f t="shared" si="63"/>
        <v>0</v>
      </c>
      <c r="AM187" s="40">
        <f t="shared" si="64"/>
        <v>8.2251699709979551</v>
      </c>
      <c r="AN187" s="40">
        <f t="shared" si="65"/>
        <v>13.882945847002331</v>
      </c>
      <c r="AO187" s="39">
        <f t="shared" si="66"/>
        <v>-5.6577758760043748</v>
      </c>
      <c r="AP187" s="39">
        <f t="shared" si="67"/>
        <v>-6.1332192269291115</v>
      </c>
    </row>
    <row r="188" spans="1:42" s="36" customFormat="1" x14ac:dyDescent="0.2">
      <c r="A188" s="37" t="s">
        <v>113</v>
      </c>
      <c r="B188" s="38">
        <v>41755</v>
      </c>
      <c r="C188" s="38">
        <v>21935</v>
      </c>
      <c r="D188" s="47">
        <v>211</v>
      </c>
      <c r="E188" s="38">
        <v>117</v>
      </c>
      <c r="F188" s="38">
        <v>331</v>
      </c>
      <c r="G188" s="38">
        <v>1</v>
      </c>
      <c r="H188" s="38">
        <f t="shared" si="68"/>
        <v>332</v>
      </c>
      <c r="I188" s="38">
        <v>241</v>
      </c>
      <c r="J188" s="38">
        <v>25</v>
      </c>
      <c r="K188" s="38">
        <v>240</v>
      </c>
      <c r="L188" s="38">
        <v>208</v>
      </c>
      <c r="M188" s="38">
        <f t="shared" si="47"/>
        <v>572</v>
      </c>
      <c r="N188" s="38">
        <v>376</v>
      </c>
      <c r="O188" s="38">
        <v>0</v>
      </c>
      <c r="P188" s="38">
        <v>0</v>
      </c>
      <c r="Q188" s="38">
        <v>0</v>
      </c>
      <c r="R188" s="38">
        <f t="shared" si="48"/>
        <v>-45</v>
      </c>
      <c r="S188" s="34">
        <v>563</v>
      </c>
      <c r="T188" s="42">
        <v>715</v>
      </c>
      <c r="U188" s="38">
        <v>-152</v>
      </c>
      <c r="V188" s="38">
        <f t="shared" si="49"/>
        <v>-197</v>
      </c>
      <c r="W188" s="38">
        <v>41669</v>
      </c>
      <c r="X188" s="38">
        <v>21899</v>
      </c>
      <c r="Y188" s="39">
        <f t="shared" si="50"/>
        <v>5.0532870314932339</v>
      </c>
      <c r="Z188" s="39">
        <f t="shared" si="51"/>
        <v>2.8020596335768171</v>
      </c>
      <c r="AA188" s="39">
        <f t="shared" si="52"/>
        <v>55.45023696682464</v>
      </c>
      <c r="AB188" s="39">
        <f t="shared" si="53"/>
        <v>7.9511435756196862</v>
      </c>
      <c r="AC188" s="39">
        <f t="shared" si="54"/>
        <v>7.9271943479822768</v>
      </c>
      <c r="AD188" s="39">
        <f t="shared" si="55"/>
        <v>72.289156626506028</v>
      </c>
      <c r="AE188" s="39">
        <f t="shared" si="56"/>
        <v>62.650602409638559</v>
      </c>
      <c r="AF188" s="39">
        <f t="shared" si="57"/>
        <v>13.698958208597773</v>
      </c>
      <c r="AG188" s="39">
        <f t="shared" si="58"/>
        <v>9.0049095916656672</v>
      </c>
      <c r="AH188" s="39">
        <f t="shared" si="59"/>
        <v>-1.0777152436833912</v>
      </c>
      <c r="AI188" s="39">
        <f t="shared" si="60"/>
        <v>3.0120481927710845</v>
      </c>
      <c r="AJ188" s="39">
        <f t="shared" si="61"/>
        <v>0</v>
      </c>
      <c r="AK188" s="39">
        <f t="shared" si="62"/>
        <v>0</v>
      </c>
      <c r="AL188" s="39">
        <f t="shared" si="63"/>
        <v>3.0120481927710845</v>
      </c>
      <c r="AM188" s="40">
        <f t="shared" si="64"/>
        <v>13.483415159861096</v>
      </c>
      <c r="AN188" s="40">
        <f t="shared" si="65"/>
        <v>17.123697760747216</v>
      </c>
      <c r="AO188" s="39">
        <f t="shared" si="66"/>
        <v>-3.6402826008861218</v>
      </c>
      <c r="AP188" s="39">
        <f t="shared" si="67"/>
        <v>-4.7179978445695125</v>
      </c>
    </row>
    <row r="189" spans="1:42" s="36" customFormat="1" x14ac:dyDescent="0.2">
      <c r="A189" s="37" t="s">
        <v>105</v>
      </c>
      <c r="B189" s="38">
        <v>24752</v>
      </c>
      <c r="C189" s="38">
        <v>12765</v>
      </c>
      <c r="D189" s="47">
        <v>112</v>
      </c>
      <c r="E189" s="38">
        <v>60</v>
      </c>
      <c r="F189" s="38">
        <v>205</v>
      </c>
      <c r="G189" s="38">
        <v>0</v>
      </c>
      <c r="H189" s="38">
        <f t="shared" si="68"/>
        <v>205</v>
      </c>
      <c r="I189" s="38">
        <v>148</v>
      </c>
      <c r="J189" s="38">
        <v>14</v>
      </c>
      <c r="K189" s="38">
        <v>94</v>
      </c>
      <c r="L189" s="38">
        <v>72</v>
      </c>
      <c r="M189" s="38">
        <f t="shared" si="47"/>
        <v>299</v>
      </c>
      <c r="N189" s="38">
        <v>183</v>
      </c>
      <c r="O189" s="38">
        <v>2</v>
      </c>
      <c r="P189" s="38">
        <v>2</v>
      </c>
      <c r="Q189" s="38">
        <v>2</v>
      </c>
      <c r="R189" s="38">
        <f t="shared" si="48"/>
        <v>22</v>
      </c>
      <c r="S189" s="34">
        <v>199</v>
      </c>
      <c r="T189" s="42">
        <v>316</v>
      </c>
      <c r="U189" s="38">
        <v>-117</v>
      </c>
      <c r="V189" s="38">
        <f t="shared" si="49"/>
        <v>-95</v>
      </c>
      <c r="W189" s="38">
        <v>24686</v>
      </c>
      <c r="X189" s="38">
        <v>12745</v>
      </c>
      <c r="Y189" s="39">
        <f t="shared" si="50"/>
        <v>4.5248868778280551</v>
      </c>
      <c r="Z189" s="39">
        <f t="shared" si="51"/>
        <v>2.4240465416936008</v>
      </c>
      <c r="AA189" s="39">
        <f t="shared" si="52"/>
        <v>53.571428571428569</v>
      </c>
      <c r="AB189" s="39">
        <f t="shared" si="53"/>
        <v>8.2821590174531359</v>
      </c>
      <c r="AC189" s="39">
        <f t="shared" si="54"/>
        <v>8.2821590174531359</v>
      </c>
      <c r="AD189" s="39">
        <f t="shared" si="55"/>
        <v>45.853658536585371</v>
      </c>
      <c r="AE189" s="39">
        <f t="shared" si="56"/>
        <v>35.121951219512191</v>
      </c>
      <c r="AF189" s="39">
        <f t="shared" si="57"/>
        <v>12.079831932773109</v>
      </c>
      <c r="AG189" s="39">
        <f t="shared" si="58"/>
        <v>7.3933419521654811</v>
      </c>
      <c r="AH189" s="39">
        <f t="shared" si="59"/>
        <v>0.88881706528765347</v>
      </c>
      <c r="AI189" s="39">
        <f t="shared" si="60"/>
        <v>0</v>
      </c>
      <c r="AJ189" s="39">
        <f t="shared" si="61"/>
        <v>9.7560975609756095</v>
      </c>
      <c r="AK189" s="39">
        <f t="shared" si="62"/>
        <v>9.7560975609756095</v>
      </c>
      <c r="AL189" s="39">
        <f t="shared" si="63"/>
        <v>9.7560975609756095</v>
      </c>
      <c r="AM189" s="40">
        <f t="shared" si="64"/>
        <v>8.0397543632837749</v>
      </c>
      <c r="AN189" s="40">
        <f t="shared" si="65"/>
        <v>12.766645119586295</v>
      </c>
      <c r="AO189" s="39">
        <f t="shared" si="66"/>
        <v>-4.7268907563025211</v>
      </c>
      <c r="AP189" s="39">
        <f t="shared" si="67"/>
        <v>-3.8380736910148672</v>
      </c>
    </row>
    <row r="190" spans="1:42" s="36" customFormat="1" x14ac:dyDescent="0.2">
      <c r="A190" s="37" t="s">
        <v>92</v>
      </c>
      <c r="B190" s="38">
        <v>21098</v>
      </c>
      <c r="C190" s="38">
        <v>10881</v>
      </c>
      <c r="D190" s="47">
        <v>126</v>
      </c>
      <c r="E190" s="38">
        <v>62</v>
      </c>
      <c r="F190" s="38">
        <v>215</v>
      </c>
      <c r="G190" s="38">
        <v>0</v>
      </c>
      <c r="H190" s="38">
        <f t="shared" si="68"/>
        <v>215</v>
      </c>
      <c r="I190" s="38">
        <v>178</v>
      </c>
      <c r="J190" s="38">
        <v>7</v>
      </c>
      <c r="K190" s="38">
        <v>104</v>
      </c>
      <c r="L190" s="38">
        <v>86</v>
      </c>
      <c r="M190" s="38">
        <f t="shared" si="47"/>
        <v>319</v>
      </c>
      <c r="N190" s="38">
        <v>183</v>
      </c>
      <c r="O190" s="38">
        <v>0</v>
      </c>
      <c r="P190" s="38">
        <v>0</v>
      </c>
      <c r="Q190" s="38">
        <v>0</v>
      </c>
      <c r="R190" s="38">
        <f t="shared" si="48"/>
        <v>32</v>
      </c>
      <c r="S190" s="34">
        <v>333</v>
      </c>
      <c r="T190" s="42">
        <v>383</v>
      </c>
      <c r="U190" s="38">
        <v>-50</v>
      </c>
      <c r="V190" s="38">
        <f t="shared" si="49"/>
        <v>-18</v>
      </c>
      <c r="W190" s="38">
        <v>21077</v>
      </c>
      <c r="X190" s="38">
        <v>10880</v>
      </c>
      <c r="Y190" s="39">
        <f t="shared" si="50"/>
        <v>5.9721300597213007</v>
      </c>
      <c r="Z190" s="39">
        <f t="shared" si="51"/>
        <v>2.9386671722438145</v>
      </c>
      <c r="AA190" s="39">
        <f t="shared" si="52"/>
        <v>49.206349206349202</v>
      </c>
      <c r="AB190" s="39">
        <f t="shared" si="53"/>
        <v>10.19053938761968</v>
      </c>
      <c r="AC190" s="39">
        <f t="shared" si="54"/>
        <v>10.19053938761968</v>
      </c>
      <c r="AD190" s="39">
        <f t="shared" si="55"/>
        <v>48.372093023255815</v>
      </c>
      <c r="AE190" s="39">
        <f t="shared" si="56"/>
        <v>40</v>
      </c>
      <c r="AF190" s="39">
        <f t="shared" si="57"/>
        <v>15.119916579770594</v>
      </c>
      <c r="AG190" s="39">
        <f t="shared" si="58"/>
        <v>8.6738079438809379</v>
      </c>
      <c r="AH190" s="39">
        <f t="shared" si="59"/>
        <v>1.5167314437387429</v>
      </c>
      <c r="AI190" s="39">
        <f t="shared" si="60"/>
        <v>0</v>
      </c>
      <c r="AJ190" s="39">
        <f t="shared" si="61"/>
        <v>0</v>
      </c>
      <c r="AK190" s="39">
        <f t="shared" si="62"/>
        <v>0</v>
      </c>
      <c r="AL190" s="39">
        <f t="shared" si="63"/>
        <v>0</v>
      </c>
      <c r="AM190" s="40">
        <f t="shared" si="64"/>
        <v>15.783486586406294</v>
      </c>
      <c r="AN190" s="40">
        <f t="shared" si="65"/>
        <v>18.153379467248079</v>
      </c>
      <c r="AO190" s="39">
        <f t="shared" si="66"/>
        <v>-2.3698928808417858</v>
      </c>
      <c r="AP190" s="39">
        <f t="shared" si="67"/>
        <v>-0.85316143710304293</v>
      </c>
    </row>
    <row r="191" spans="1:42" s="36" customFormat="1" x14ac:dyDescent="0.2">
      <c r="A191" s="37" t="s">
        <v>97</v>
      </c>
      <c r="B191" s="38">
        <v>30216</v>
      </c>
      <c r="C191" s="38">
        <v>15996</v>
      </c>
      <c r="D191" s="47">
        <v>167</v>
      </c>
      <c r="E191" s="38">
        <v>69</v>
      </c>
      <c r="F191" s="38">
        <v>198</v>
      </c>
      <c r="G191" s="38">
        <v>1</v>
      </c>
      <c r="H191" s="38">
        <f t="shared" si="68"/>
        <v>199</v>
      </c>
      <c r="I191" s="38">
        <v>171</v>
      </c>
      <c r="J191" s="38">
        <v>8</v>
      </c>
      <c r="K191" s="38">
        <v>51</v>
      </c>
      <c r="L191" s="38">
        <v>48</v>
      </c>
      <c r="M191" s="38">
        <f t="shared" si="47"/>
        <v>250</v>
      </c>
      <c r="N191" s="38">
        <v>312</v>
      </c>
      <c r="O191" s="38">
        <v>0</v>
      </c>
      <c r="P191" s="38">
        <v>0</v>
      </c>
      <c r="Q191" s="38">
        <v>0</v>
      </c>
      <c r="R191" s="38">
        <f t="shared" si="48"/>
        <v>-114</v>
      </c>
      <c r="S191" s="34">
        <v>270</v>
      </c>
      <c r="T191" s="42">
        <v>421</v>
      </c>
      <c r="U191" s="38">
        <v>-151</v>
      </c>
      <c r="V191" s="38">
        <f t="shared" si="49"/>
        <v>-265</v>
      </c>
      <c r="W191" s="38">
        <v>30066</v>
      </c>
      <c r="X191" s="38">
        <v>15916</v>
      </c>
      <c r="Y191" s="39">
        <f t="shared" si="50"/>
        <v>5.5268731797723065</v>
      </c>
      <c r="Z191" s="39">
        <f t="shared" si="51"/>
        <v>2.2835583796664016</v>
      </c>
      <c r="AA191" s="39">
        <f t="shared" si="52"/>
        <v>41.317365269461078</v>
      </c>
      <c r="AB191" s="39">
        <f t="shared" si="53"/>
        <v>6.5859147471538257</v>
      </c>
      <c r="AC191" s="39">
        <f t="shared" si="54"/>
        <v>6.5528196981731535</v>
      </c>
      <c r="AD191" s="39">
        <f t="shared" si="55"/>
        <v>25.628140703517587</v>
      </c>
      <c r="AE191" s="39">
        <f t="shared" si="56"/>
        <v>24.120603015075375</v>
      </c>
      <c r="AF191" s="39">
        <f t="shared" si="57"/>
        <v>8.2737622451681219</v>
      </c>
      <c r="AG191" s="39">
        <f t="shared" si="58"/>
        <v>10.325655281969818</v>
      </c>
      <c r="AH191" s="39">
        <f t="shared" si="59"/>
        <v>-3.7728355837966641</v>
      </c>
      <c r="AI191" s="39">
        <f t="shared" si="60"/>
        <v>5.025125628140704</v>
      </c>
      <c r="AJ191" s="39">
        <f t="shared" si="61"/>
        <v>0</v>
      </c>
      <c r="AK191" s="39">
        <f t="shared" si="62"/>
        <v>0</v>
      </c>
      <c r="AL191" s="39">
        <f t="shared" si="63"/>
        <v>5.025125628140704</v>
      </c>
      <c r="AM191" s="40">
        <f t="shared" si="64"/>
        <v>8.9356632247815728</v>
      </c>
      <c r="AN191" s="40">
        <f t="shared" si="65"/>
        <v>13.93301562086312</v>
      </c>
      <c r="AO191" s="39">
        <f t="shared" si="66"/>
        <v>-4.9973523960815465</v>
      </c>
      <c r="AP191" s="39">
        <f t="shared" si="67"/>
        <v>-8.7701879798782105</v>
      </c>
    </row>
    <row r="192" spans="1:42" s="36" customFormat="1" x14ac:dyDescent="0.2">
      <c r="A192" s="37" t="s">
        <v>201</v>
      </c>
      <c r="B192" s="38">
        <v>3173</v>
      </c>
      <c r="C192" s="38">
        <v>1593</v>
      </c>
      <c r="D192" s="47">
        <v>25</v>
      </c>
      <c r="E192" s="38">
        <v>3</v>
      </c>
      <c r="F192" s="38">
        <v>33</v>
      </c>
      <c r="G192" s="38">
        <v>0</v>
      </c>
      <c r="H192" s="38">
        <f t="shared" si="68"/>
        <v>33</v>
      </c>
      <c r="I192" s="38">
        <v>31</v>
      </c>
      <c r="J192" s="38">
        <v>4</v>
      </c>
      <c r="K192" s="38">
        <v>10</v>
      </c>
      <c r="L192" s="38">
        <v>5</v>
      </c>
      <c r="M192" s="38">
        <f t="shared" si="47"/>
        <v>43</v>
      </c>
      <c r="N192" s="38">
        <v>30</v>
      </c>
      <c r="O192" s="38">
        <v>0</v>
      </c>
      <c r="P192" s="38">
        <v>0</v>
      </c>
      <c r="Q192" s="38">
        <v>0</v>
      </c>
      <c r="R192" s="38">
        <f t="shared" si="48"/>
        <v>3</v>
      </c>
      <c r="S192" s="34">
        <v>25</v>
      </c>
      <c r="T192" s="42">
        <v>32</v>
      </c>
      <c r="U192" s="38">
        <v>-7</v>
      </c>
      <c r="V192" s="38">
        <f t="shared" si="49"/>
        <v>-4</v>
      </c>
      <c r="W192" s="38">
        <v>3177</v>
      </c>
      <c r="X192" s="38">
        <v>1601</v>
      </c>
      <c r="Y192" s="39">
        <f t="shared" si="50"/>
        <v>7.8789788843365898</v>
      </c>
      <c r="Z192" s="39">
        <f t="shared" si="51"/>
        <v>0.94547746612039074</v>
      </c>
      <c r="AA192" s="39">
        <f t="shared" si="52"/>
        <v>12</v>
      </c>
      <c r="AB192" s="39">
        <f t="shared" si="53"/>
        <v>10.400252127324299</v>
      </c>
      <c r="AC192" s="39">
        <f t="shared" si="54"/>
        <v>10.400252127324299</v>
      </c>
      <c r="AD192" s="39">
        <f t="shared" si="55"/>
        <v>30.303030303030305</v>
      </c>
      <c r="AE192" s="39">
        <f t="shared" si="56"/>
        <v>15.151515151515152</v>
      </c>
      <c r="AF192" s="39">
        <f t="shared" si="57"/>
        <v>13.551843681058934</v>
      </c>
      <c r="AG192" s="39">
        <f t="shared" si="58"/>
        <v>9.4547746612039081</v>
      </c>
      <c r="AH192" s="39">
        <f t="shared" si="59"/>
        <v>0.94547746612039074</v>
      </c>
      <c r="AI192" s="39">
        <f t="shared" si="60"/>
        <v>0</v>
      </c>
      <c r="AJ192" s="39">
        <f t="shared" si="61"/>
        <v>0</v>
      </c>
      <c r="AK192" s="39">
        <f t="shared" si="62"/>
        <v>0</v>
      </c>
      <c r="AL192" s="39">
        <f t="shared" si="63"/>
        <v>0</v>
      </c>
      <c r="AM192" s="40">
        <f t="shared" si="64"/>
        <v>7.8789788843365898</v>
      </c>
      <c r="AN192" s="40">
        <f t="shared" si="65"/>
        <v>10.085092971950834</v>
      </c>
      <c r="AO192" s="39">
        <f t="shared" si="66"/>
        <v>-2.2061140876142451</v>
      </c>
      <c r="AP192" s="39">
        <f t="shared" si="67"/>
        <v>-1.2606366214938542</v>
      </c>
    </row>
    <row r="193" spans="1:42" s="36" customFormat="1" x14ac:dyDescent="0.2">
      <c r="A193" s="37" t="s">
        <v>134</v>
      </c>
      <c r="B193" s="38">
        <v>6060</v>
      </c>
      <c r="C193" s="38">
        <v>3165</v>
      </c>
      <c r="D193" s="47">
        <v>21</v>
      </c>
      <c r="E193" s="38">
        <v>14</v>
      </c>
      <c r="F193" s="38">
        <v>50</v>
      </c>
      <c r="G193" s="38">
        <v>1</v>
      </c>
      <c r="H193" s="38">
        <f t="shared" si="68"/>
        <v>51</v>
      </c>
      <c r="I193" s="38">
        <v>33</v>
      </c>
      <c r="J193" s="38">
        <v>7</v>
      </c>
      <c r="K193" s="38">
        <v>33</v>
      </c>
      <c r="L193" s="38">
        <v>27</v>
      </c>
      <c r="M193" s="38">
        <f t="shared" si="47"/>
        <v>84</v>
      </c>
      <c r="N193" s="38">
        <v>46</v>
      </c>
      <c r="O193" s="38">
        <v>0</v>
      </c>
      <c r="P193" s="38">
        <v>0</v>
      </c>
      <c r="Q193" s="38">
        <v>0</v>
      </c>
      <c r="R193" s="38">
        <f t="shared" si="48"/>
        <v>4</v>
      </c>
      <c r="S193" s="34">
        <v>74</v>
      </c>
      <c r="T193" s="42">
        <v>108</v>
      </c>
      <c r="U193" s="38">
        <v>-34</v>
      </c>
      <c r="V193" s="38">
        <f t="shared" si="49"/>
        <v>-30</v>
      </c>
      <c r="W193" s="38">
        <v>6035</v>
      </c>
      <c r="X193" s="38">
        <v>3150</v>
      </c>
      <c r="Y193" s="39">
        <f t="shared" si="50"/>
        <v>3.4653465346534653</v>
      </c>
      <c r="Z193" s="39">
        <f t="shared" si="51"/>
        <v>2.3102310231023102</v>
      </c>
      <c r="AA193" s="39">
        <f t="shared" si="52"/>
        <v>66.666666666666657</v>
      </c>
      <c r="AB193" s="39">
        <f t="shared" si="53"/>
        <v>8.4158415841584162</v>
      </c>
      <c r="AC193" s="39">
        <f t="shared" si="54"/>
        <v>8.2508250825082499</v>
      </c>
      <c r="AD193" s="39">
        <f t="shared" si="55"/>
        <v>64.705882352941174</v>
      </c>
      <c r="AE193" s="39">
        <f t="shared" si="56"/>
        <v>52.941176470588239</v>
      </c>
      <c r="AF193" s="39">
        <f t="shared" si="57"/>
        <v>13.861386138613861</v>
      </c>
      <c r="AG193" s="39">
        <f t="shared" si="58"/>
        <v>7.5907590759075907</v>
      </c>
      <c r="AH193" s="39">
        <f t="shared" si="59"/>
        <v>0.66006600660066006</v>
      </c>
      <c r="AI193" s="39">
        <f t="shared" si="60"/>
        <v>19.607843137254903</v>
      </c>
      <c r="AJ193" s="39">
        <f t="shared" si="61"/>
        <v>0</v>
      </c>
      <c r="AK193" s="39">
        <f t="shared" si="62"/>
        <v>0</v>
      </c>
      <c r="AL193" s="39">
        <f t="shared" si="63"/>
        <v>19.607843137254903</v>
      </c>
      <c r="AM193" s="40">
        <f t="shared" si="64"/>
        <v>12.21122112211221</v>
      </c>
      <c r="AN193" s="40">
        <f t="shared" si="65"/>
        <v>17.82178217821782</v>
      </c>
      <c r="AO193" s="39">
        <f t="shared" si="66"/>
        <v>-5.6105610561056105</v>
      </c>
      <c r="AP193" s="39">
        <f t="shared" si="67"/>
        <v>-4.9504950495049505</v>
      </c>
    </row>
    <row r="194" spans="1:42" s="36" customFormat="1" x14ac:dyDescent="0.2">
      <c r="A194" s="37" t="s">
        <v>146</v>
      </c>
      <c r="B194" s="38">
        <v>55853</v>
      </c>
      <c r="C194" s="38">
        <v>28989</v>
      </c>
      <c r="D194" s="47">
        <v>291</v>
      </c>
      <c r="E194" s="38">
        <v>151</v>
      </c>
      <c r="F194" s="38">
        <v>494</v>
      </c>
      <c r="G194" s="38">
        <v>2</v>
      </c>
      <c r="H194" s="38">
        <f t="shared" si="68"/>
        <v>496</v>
      </c>
      <c r="I194" s="38">
        <v>385</v>
      </c>
      <c r="J194" s="38">
        <v>34</v>
      </c>
      <c r="K194" s="38">
        <v>287</v>
      </c>
      <c r="L194" s="38">
        <v>226</v>
      </c>
      <c r="M194" s="38">
        <f t="shared" si="47"/>
        <v>783</v>
      </c>
      <c r="N194" s="38">
        <v>368</v>
      </c>
      <c r="O194" s="38">
        <v>3</v>
      </c>
      <c r="P194" s="38">
        <v>2</v>
      </c>
      <c r="Q194" s="38">
        <v>2</v>
      </c>
      <c r="R194" s="38">
        <f t="shared" si="48"/>
        <v>126</v>
      </c>
      <c r="S194" s="34">
        <v>552</v>
      </c>
      <c r="T194" s="42">
        <v>980</v>
      </c>
      <c r="U194" s="38">
        <v>-428</v>
      </c>
      <c r="V194" s="38">
        <f t="shared" si="49"/>
        <v>-302</v>
      </c>
      <c r="W194" s="38">
        <v>55680</v>
      </c>
      <c r="X194" s="38">
        <v>28905</v>
      </c>
      <c r="Y194" s="39">
        <f t="shared" si="50"/>
        <v>5.2101050973090075</v>
      </c>
      <c r="Z194" s="39">
        <f t="shared" si="51"/>
        <v>2.7035253254077669</v>
      </c>
      <c r="AA194" s="39">
        <f t="shared" si="52"/>
        <v>51.890034364261176</v>
      </c>
      <c r="AB194" s="39">
        <f t="shared" si="53"/>
        <v>8.8804540490215373</v>
      </c>
      <c r="AC194" s="39">
        <f t="shared" si="54"/>
        <v>8.844645766565808</v>
      </c>
      <c r="AD194" s="39">
        <f t="shared" si="55"/>
        <v>57.862903225806448</v>
      </c>
      <c r="AE194" s="39">
        <f t="shared" si="56"/>
        <v>45.564516129032256</v>
      </c>
      <c r="AF194" s="39">
        <f t="shared" si="57"/>
        <v>14.018942581419083</v>
      </c>
      <c r="AG194" s="39">
        <f t="shared" si="58"/>
        <v>6.5887239718546899</v>
      </c>
      <c r="AH194" s="39">
        <f t="shared" si="59"/>
        <v>2.2559217947111163</v>
      </c>
      <c r="AI194" s="39">
        <f t="shared" si="60"/>
        <v>4.032258064516129</v>
      </c>
      <c r="AJ194" s="39">
        <f t="shared" si="61"/>
        <v>6.0728744939271255</v>
      </c>
      <c r="AK194" s="39">
        <f t="shared" si="62"/>
        <v>4.048582995951417</v>
      </c>
      <c r="AL194" s="39">
        <f t="shared" si="63"/>
        <v>8.064516129032258</v>
      </c>
      <c r="AM194" s="40">
        <f t="shared" si="64"/>
        <v>9.8830859577820362</v>
      </c>
      <c r="AN194" s="40">
        <f t="shared" si="65"/>
        <v>17.546058403308685</v>
      </c>
      <c r="AO194" s="39">
        <f t="shared" si="66"/>
        <v>-7.6629724455266501</v>
      </c>
      <c r="AP194" s="39">
        <f t="shared" si="67"/>
        <v>-5.4070506508155338</v>
      </c>
    </row>
    <row r="195" spans="1:42" s="36" customFormat="1" x14ac:dyDescent="0.2">
      <c r="A195" s="37" t="s">
        <v>106</v>
      </c>
      <c r="B195" s="38">
        <v>42589</v>
      </c>
      <c r="C195" s="38">
        <v>21972</v>
      </c>
      <c r="D195" s="47">
        <v>212</v>
      </c>
      <c r="E195" s="38">
        <v>103</v>
      </c>
      <c r="F195" s="38">
        <v>362</v>
      </c>
      <c r="G195" s="38">
        <v>1</v>
      </c>
      <c r="H195" s="38">
        <f t="shared" si="68"/>
        <v>363</v>
      </c>
      <c r="I195" s="38">
        <v>299</v>
      </c>
      <c r="J195" s="38">
        <v>13</v>
      </c>
      <c r="K195" s="38">
        <v>171</v>
      </c>
      <c r="L195" s="38">
        <v>139</v>
      </c>
      <c r="M195" s="38">
        <f t="shared" si="47"/>
        <v>534</v>
      </c>
      <c r="N195" s="38">
        <v>315</v>
      </c>
      <c r="O195" s="38">
        <v>1</v>
      </c>
      <c r="P195" s="38">
        <v>1</v>
      </c>
      <c r="Q195" s="38">
        <v>0</v>
      </c>
      <c r="R195" s="38">
        <f t="shared" si="48"/>
        <v>47</v>
      </c>
      <c r="S195" s="34">
        <v>261</v>
      </c>
      <c r="T195" s="42">
        <v>534</v>
      </c>
      <c r="U195" s="38">
        <v>-273</v>
      </c>
      <c r="V195" s="38">
        <f t="shared" si="49"/>
        <v>-226</v>
      </c>
      <c r="W195" s="38">
        <v>42490</v>
      </c>
      <c r="X195" s="38">
        <v>21942</v>
      </c>
      <c r="Y195" s="39">
        <f t="shared" si="50"/>
        <v>4.9778111718988471</v>
      </c>
      <c r="Z195" s="39">
        <f t="shared" si="51"/>
        <v>2.4184648618187796</v>
      </c>
      <c r="AA195" s="39">
        <f t="shared" si="52"/>
        <v>48.584905660377359</v>
      </c>
      <c r="AB195" s="39">
        <f t="shared" si="53"/>
        <v>8.5233276198079313</v>
      </c>
      <c r="AC195" s="39">
        <f t="shared" si="54"/>
        <v>8.4998473784310509</v>
      </c>
      <c r="AD195" s="39">
        <f t="shared" si="55"/>
        <v>47.107438016528924</v>
      </c>
      <c r="AE195" s="39">
        <f t="shared" si="56"/>
        <v>38.292011019283748</v>
      </c>
      <c r="AF195" s="39">
        <f t="shared" si="57"/>
        <v>12.538448895254644</v>
      </c>
      <c r="AG195" s="39">
        <f t="shared" si="58"/>
        <v>7.3962760337176272</v>
      </c>
      <c r="AH195" s="39">
        <f t="shared" si="59"/>
        <v>1.1035713447134237</v>
      </c>
      <c r="AI195" s="39">
        <f t="shared" si="60"/>
        <v>2.7548209366391188</v>
      </c>
      <c r="AJ195" s="39">
        <f t="shared" si="61"/>
        <v>2.7624309392265194</v>
      </c>
      <c r="AK195" s="39">
        <f t="shared" si="62"/>
        <v>2.7624309392265194</v>
      </c>
      <c r="AL195" s="39">
        <f t="shared" si="63"/>
        <v>2.7548209366391188</v>
      </c>
      <c r="AM195" s="40">
        <f t="shared" si="64"/>
        <v>6.1283429993660334</v>
      </c>
      <c r="AN195" s="40">
        <f t="shared" si="65"/>
        <v>12.538448895254644</v>
      </c>
      <c r="AO195" s="39">
        <f t="shared" si="66"/>
        <v>-6.4101058958886101</v>
      </c>
      <c r="AP195" s="39">
        <f t="shared" si="67"/>
        <v>-5.3065345511751865</v>
      </c>
    </row>
    <row r="196" spans="1:42" s="36" customFormat="1" x14ac:dyDescent="0.2">
      <c r="A196" s="37" t="s">
        <v>147</v>
      </c>
      <c r="B196" s="38">
        <v>92368</v>
      </c>
      <c r="C196" s="38">
        <v>48004</v>
      </c>
      <c r="D196" s="47">
        <v>469</v>
      </c>
      <c r="E196" s="38">
        <v>206</v>
      </c>
      <c r="F196" s="38">
        <v>813</v>
      </c>
      <c r="G196" s="38">
        <v>1</v>
      </c>
      <c r="H196" s="38">
        <f t="shared" si="68"/>
        <v>814</v>
      </c>
      <c r="I196" s="38">
        <v>695</v>
      </c>
      <c r="J196" s="38">
        <v>49</v>
      </c>
      <c r="K196" s="38">
        <v>250</v>
      </c>
      <c r="L196" s="38">
        <v>131</v>
      </c>
      <c r="M196" s="38">
        <f t="shared" si="47"/>
        <v>1064</v>
      </c>
      <c r="N196" s="38">
        <v>681</v>
      </c>
      <c r="O196" s="38">
        <v>6</v>
      </c>
      <c r="P196" s="38">
        <v>4</v>
      </c>
      <c r="Q196" s="38">
        <v>1</v>
      </c>
      <c r="R196" s="38">
        <f t="shared" si="48"/>
        <v>132</v>
      </c>
      <c r="S196" s="34">
        <v>834</v>
      </c>
      <c r="T196" s="42">
        <v>1305</v>
      </c>
      <c r="U196" s="38">
        <v>-471</v>
      </c>
      <c r="V196" s="38">
        <f t="shared" si="49"/>
        <v>-339</v>
      </c>
      <c r="W196" s="38">
        <v>92147</v>
      </c>
      <c r="X196" s="38">
        <v>47900</v>
      </c>
      <c r="Y196" s="39">
        <f t="shared" si="50"/>
        <v>5.0775160228650611</v>
      </c>
      <c r="Z196" s="39">
        <f t="shared" si="51"/>
        <v>2.2302095963970205</v>
      </c>
      <c r="AA196" s="39">
        <f t="shared" si="52"/>
        <v>43.923240938166316</v>
      </c>
      <c r="AB196" s="39">
        <f t="shared" si="53"/>
        <v>8.8125757838212362</v>
      </c>
      <c r="AC196" s="39">
        <f t="shared" si="54"/>
        <v>8.8017495236445527</v>
      </c>
      <c r="AD196" s="39">
        <f t="shared" si="55"/>
        <v>30.712530712530711</v>
      </c>
      <c r="AE196" s="39">
        <f t="shared" si="56"/>
        <v>16.093366093366093</v>
      </c>
      <c r="AF196" s="39">
        <f t="shared" si="57"/>
        <v>11.519140827992379</v>
      </c>
      <c r="AG196" s="39">
        <f t="shared" si="58"/>
        <v>7.3726831803221895</v>
      </c>
      <c r="AH196" s="39">
        <f t="shared" si="59"/>
        <v>1.4290663433223629</v>
      </c>
      <c r="AI196" s="39">
        <f t="shared" si="60"/>
        <v>1.2285012285012284</v>
      </c>
      <c r="AJ196" s="39">
        <f t="shared" si="61"/>
        <v>7.3800738007380069</v>
      </c>
      <c r="AK196" s="39">
        <f t="shared" si="62"/>
        <v>4.9200492004920049</v>
      </c>
      <c r="AL196" s="39">
        <f t="shared" si="63"/>
        <v>2.4570024570024569</v>
      </c>
      <c r="AM196" s="40">
        <f t="shared" si="64"/>
        <v>9.0291009873549282</v>
      </c>
      <c r="AN196" s="40">
        <f t="shared" si="65"/>
        <v>14.128269530573359</v>
      </c>
      <c r="AO196" s="39">
        <f t="shared" si="66"/>
        <v>-5.0991685432184308</v>
      </c>
      <c r="AP196" s="39">
        <f t="shared" si="67"/>
        <v>-3.6701021998960677</v>
      </c>
    </row>
    <row r="197" spans="1:42" s="36" customFormat="1" x14ac:dyDescent="0.2">
      <c r="A197" s="37" t="s">
        <v>107</v>
      </c>
      <c r="B197" s="38">
        <v>52405</v>
      </c>
      <c r="C197" s="38">
        <v>26836</v>
      </c>
      <c r="D197" s="47">
        <v>224</v>
      </c>
      <c r="E197" s="38">
        <v>166</v>
      </c>
      <c r="F197" s="38">
        <v>372</v>
      </c>
      <c r="G197" s="38">
        <v>1</v>
      </c>
      <c r="H197" s="38">
        <f t="shared" si="68"/>
        <v>373</v>
      </c>
      <c r="I197" s="38">
        <v>256</v>
      </c>
      <c r="J197" s="38">
        <v>20</v>
      </c>
      <c r="K197" s="38">
        <v>246</v>
      </c>
      <c r="L197" s="38">
        <v>200</v>
      </c>
      <c r="M197" s="38">
        <f t="shared" si="47"/>
        <v>619</v>
      </c>
      <c r="N197" s="38">
        <v>338</v>
      </c>
      <c r="O197" s="38">
        <v>2</v>
      </c>
      <c r="P197" s="38">
        <v>2</v>
      </c>
      <c r="Q197" s="38">
        <v>1</v>
      </c>
      <c r="R197" s="38">
        <f t="shared" si="48"/>
        <v>34</v>
      </c>
      <c r="S197" s="34">
        <v>409</v>
      </c>
      <c r="T197" s="42">
        <v>1031</v>
      </c>
      <c r="U197" s="38">
        <v>-622</v>
      </c>
      <c r="V197" s="38">
        <f t="shared" si="49"/>
        <v>-588</v>
      </c>
      <c r="W197" s="38">
        <v>52070</v>
      </c>
      <c r="X197" s="38">
        <v>26667</v>
      </c>
      <c r="Y197" s="39">
        <f t="shared" si="50"/>
        <v>4.2744012975861079</v>
      </c>
      <c r="Z197" s="39">
        <f t="shared" si="51"/>
        <v>3.167636675889705</v>
      </c>
      <c r="AA197" s="39">
        <f t="shared" si="52"/>
        <v>74.107142857142861</v>
      </c>
      <c r="AB197" s="39">
        <f t="shared" si="53"/>
        <v>7.1176414464268678</v>
      </c>
      <c r="AC197" s="39">
        <f t="shared" si="54"/>
        <v>7.0985592977769301</v>
      </c>
      <c r="AD197" s="39">
        <f t="shared" si="55"/>
        <v>65.951742627345851</v>
      </c>
      <c r="AE197" s="39">
        <f t="shared" si="56"/>
        <v>53.619302949061662</v>
      </c>
      <c r="AF197" s="39">
        <f t="shared" si="57"/>
        <v>11.811850014311611</v>
      </c>
      <c r="AG197" s="39">
        <f t="shared" si="58"/>
        <v>6.4497662436790382</v>
      </c>
      <c r="AH197" s="39">
        <f t="shared" si="59"/>
        <v>0.64879305409789145</v>
      </c>
      <c r="AI197" s="39">
        <f t="shared" si="60"/>
        <v>2.6809651474530831</v>
      </c>
      <c r="AJ197" s="39">
        <f t="shared" si="61"/>
        <v>5.3763440860215059</v>
      </c>
      <c r="AK197" s="39">
        <f t="shared" si="62"/>
        <v>5.3763440860215059</v>
      </c>
      <c r="AL197" s="39">
        <f t="shared" si="63"/>
        <v>5.3619302949061662</v>
      </c>
      <c r="AM197" s="40">
        <f t="shared" si="64"/>
        <v>7.8045987978246352</v>
      </c>
      <c r="AN197" s="40">
        <f t="shared" si="65"/>
        <v>19.67369525808606</v>
      </c>
      <c r="AO197" s="39">
        <f t="shared" si="66"/>
        <v>-11.869096460261426</v>
      </c>
      <c r="AP197" s="39">
        <f t="shared" si="67"/>
        <v>-11.220303406163534</v>
      </c>
    </row>
    <row r="198" spans="1:42" s="36" customFormat="1" x14ac:dyDescent="0.2">
      <c r="A198" s="37" t="s">
        <v>108</v>
      </c>
      <c r="B198" s="38">
        <v>18729</v>
      </c>
      <c r="C198" s="38">
        <v>9601</v>
      </c>
      <c r="D198" s="47">
        <v>103</v>
      </c>
      <c r="E198" s="38">
        <v>33</v>
      </c>
      <c r="F198" s="38">
        <v>156</v>
      </c>
      <c r="G198" s="38">
        <v>0</v>
      </c>
      <c r="H198" s="38">
        <f t="shared" si="68"/>
        <v>156</v>
      </c>
      <c r="I198" s="38">
        <v>139</v>
      </c>
      <c r="J198" s="38">
        <v>6</v>
      </c>
      <c r="K198" s="38">
        <v>60</v>
      </c>
      <c r="L198" s="38">
        <v>45</v>
      </c>
      <c r="M198" s="38">
        <f t="shared" si="47"/>
        <v>216</v>
      </c>
      <c r="N198" s="38">
        <v>170</v>
      </c>
      <c r="O198" s="38">
        <v>1</v>
      </c>
      <c r="P198" s="38">
        <v>0</v>
      </c>
      <c r="Q198" s="38">
        <v>0</v>
      </c>
      <c r="R198" s="38">
        <f t="shared" si="48"/>
        <v>-14</v>
      </c>
      <c r="S198" s="34">
        <v>200</v>
      </c>
      <c r="T198" s="42">
        <v>305</v>
      </c>
      <c r="U198" s="38">
        <v>-105</v>
      </c>
      <c r="V198" s="38">
        <f t="shared" si="49"/>
        <v>-119</v>
      </c>
      <c r="W198" s="38">
        <v>18654</v>
      </c>
      <c r="X198" s="38">
        <v>9552</v>
      </c>
      <c r="Y198" s="39">
        <f t="shared" si="50"/>
        <v>5.4994927652303911</v>
      </c>
      <c r="Z198" s="39">
        <f t="shared" si="51"/>
        <v>1.761973410219446</v>
      </c>
      <c r="AA198" s="39">
        <f t="shared" si="52"/>
        <v>32.038834951456316</v>
      </c>
      <c r="AB198" s="39">
        <f t="shared" si="53"/>
        <v>8.3293288483101069</v>
      </c>
      <c r="AC198" s="39">
        <f t="shared" si="54"/>
        <v>8.3293288483101069</v>
      </c>
      <c r="AD198" s="39">
        <f t="shared" si="55"/>
        <v>38.461538461538467</v>
      </c>
      <c r="AE198" s="39">
        <f t="shared" si="56"/>
        <v>28.846153846153843</v>
      </c>
      <c r="AF198" s="39">
        <f t="shared" si="57"/>
        <v>11.532916866890917</v>
      </c>
      <c r="AG198" s="39">
        <f t="shared" si="58"/>
        <v>9.0768327193122964</v>
      </c>
      <c r="AH198" s="39">
        <f t="shared" si="59"/>
        <v>-0.74750387100218918</v>
      </c>
      <c r="AI198" s="39">
        <f t="shared" si="60"/>
        <v>0</v>
      </c>
      <c r="AJ198" s="39">
        <f t="shared" si="61"/>
        <v>6.4102564102564097</v>
      </c>
      <c r="AK198" s="39">
        <f t="shared" si="62"/>
        <v>0</v>
      </c>
      <c r="AL198" s="39">
        <f t="shared" si="63"/>
        <v>0</v>
      </c>
      <c r="AM198" s="40">
        <f t="shared" si="64"/>
        <v>10.678626728602701</v>
      </c>
      <c r="AN198" s="40">
        <f t="shared" si="65"/>
        <v>16.28490576111912</v>
      </c>
      <c r="AO198" s="39">
        <f t="shared" si="66"/>
        <v>-5.6062790325164178</v>
      </c>
      <c r="AP198" s="39">
        <f t="shared" si="67"/>
        <v>-6.3537829035186073</v>
      </c>
    </row>
    <row r="199" spans="1:42" s="36" customFormat="1" x14ac:dyDescent="0.2">
      <c r="A199" s="37" t="s">
        <v>202</v>
      </c>
      <c r="B199" s="38">
        <v>6066</v>
      </c>
      <c r="C199" s="38">
        <v>3077</v>
      </c>
      <c r="D199" s="47">
        <v>33</v>
      </c>
      <c r="E199" s="38">
        <v>11</v>
      </c>
      <c r="F199" s="38">
        <v>60</v>
      </c>
      <c r="G199" s="38">
        <v>0</v>
      </c>
      <c r="H199" s="38">
        <f t="shared" si="68"/>
        <v>60</v>
      </c>
      <c r="I199" s="38">
        <v>52</v>
      </c>
      <c r="J199" s="38">
        <v>4</v>
      </c>
      <c r="K199" s="38">
        <v>27</v>
      </c>
      <c r="L199" s="38">
        <v>22</v>
      </c>
      <c r="M199" s="38">
        <f t="shared" si="47"/>
        <v>87</v>
      </c>
      <c r="N199" s="38">
        <v>38</v>
      </c>
      <c r="O199" s="38">
        <v>0</v>
      </c>
      <c r="P199" s="38">
        <v>0</v>
      </c>
      <c r="Q199" s="38">
        <v>0</v>
      </c>
      <c r="R199" s="38">
        <f t="shared" si="48"/>
        <v>22</v>
      </c>
      <c r="S199" s="34">
        <v>72</v>
      </c>
      <c r="T199" s="42">
        <v>70</v>
      </c>
      <c r="U199" s="38">
        <v>2</v>
      </c>
      <c r="V199" s="38">
        <f t="shared" si="49"/>
        <v>24</v>
      </c>
      <c r="W199" s="38">
        <v>6075</v>
      </c>
      <c r="X199" s="38">
        <v>3076</v>
      </c>
      <c r="Y199" s="39">
        <f t="shared" si="50"/>
        <v>5.4401582591493574</v>
      </c>
      <c r="Z199" s="39">
        <f t="shared" si="51"/>
        <v>1.8133860863831188</v>
      </c>
      <c r="AA199" s="39">
        <f t="shared" si="52"/>
        <v>33.333333333333329</v>
      </c>
      <c r="AB199" s="39">
        <f t="shared" si="53"/>
        <v>9.8911968348170127</v>
      </c>
      <c r="AC199" s="39">
        <f t="shared" si="54"/>
        <v>9.8911968348170127</v>
      </c>
      <c r="AD199" s="39">
        <f t="shared" si="55"/>
        <v>45</v>
      </c>
      <c r="AE199" s="39">
        <f t="shared" si="56"/>
        <v>36.666666666666664</v>
      </c>
      <c r="AF199" s="39">
        <f t="shared" si="57"/>
        <v>14.342235410484669</v>
      </c>
      <c r="AG199" s="39">
        <f t="shared" si="58"/>
        <v>6.2644246620507751</v>
      </c>
      <c r="AH199" s="39">
        <f t="shared" si="59"/>
        <v>3.6267721727662376</v>
      </c>
      <c r="AI199" s="39">
        <f t="shared" si="60"/>
        <v>0</v>
      </c>
      <c r="AJ199" s="39">
        <f t="shared" si="61"/>
        <v>0</v>
      </c>
      <c r="AK199" s="39">
        <f t="shared" si="62"/>
        <v>0</v>
      </c>
      <c r="AL199" s="39">
        <f t="shared" si="63"/>
        <v>0</v>
      </c>
      <c r="AM199" s="40">
        <f t="shared" si="64"/>
        <v>11.869436201780417</v>
      </c>
      <c r="AN199" s="40">
        <f t="shared" si="65"/>
        <v>11.53972964061985</v>
      </c>
      <c r="AO199" s="39">
        <f t="shared" si="66"/>
        <v>0.32970656116056712</v>
      </c>
      <c r="AP199" s="39">
        <f t="shared" si="67"/>
        <v>3.9564787339268048</v>
      </c>
    </row>
    <row r="200" spans="1:42" s="36" customFormat="1" x14ac:dyDescent="0.2">
      <c r="A200" s="37" t="s">
        <v>203</v>
      </c>
      <c r="B200" s="38">
        <v>2700</v>
      </c>
      <c r="C200" s="38">
        <v>1379</v>
      </c>
      <c r="D200" s="47">
        <v>9</v>
      </c>
      <c r="E200" s="38">
        <v>3</v>
      </c>
      <c r="F200" s="38">
        <v>23</v>
      </c>
      <c r="G200" s="38">
        <v>0</v>
      </c>
      <c r="H200" s="38">
        <f t="shared" si="68"/>
        <v>23</v>
      </c>
      <c r="I200" s="38">
        <v>22</v>
      </c>
      <c r="J200" s="38">
        <v>1</v>
      </c>
      <c r="K200" s="38">
        <v>4</v>
      </c>
      <c r="L200" s="38">
        <v>4</v>
      </c>
      <c r="M200" s="38">
        <f t="shared" si="47"/>
        <v>27</v>
      </c>
      <c r="N200" s="38">
        <v>30</v>
      </c>
      <c r="O200" s="38">
        <v>0</v>
      </c>
      <c r="P200" s="38">
        <v>0</v>
      </c>
      <c r="Q200" s="38">
        <v>0</v>
      </c>
      <c r="R200" s="38">
        <f t="shared" si="48"/>
        <v>-7</v>
      </c>
      <c r="S200" s="34">
        <v>52</v>
      </c>
      <c r="T200" s="42">
        <v>28</v>
      </c>
      <c r="U200" s="38">
        <v>24</v>
      </c>
      <c r="V200" s="38">
        <f t="shared" si="49"/>
        <v>17</v>
      </c>
      <c r="W200" s="38">
        <v>2713</v>
      </c>
      <c r="X200" s="38">
        <v>1394</v>
      </c>
      <c r="Y200" s="39">
        <f t="shared" si="50"/>
        <v>3.3333333333333335</v>
      </c>
      <c r="Z200" s="39">
        <f t="shared" si="51"/>
        <v>1.1111111111111112</v>
      </c>
      <c r="AA200" s="39">
        <f t="shared" si="52"/>
        <v>33.333333333333329</v>
      </c>
      <c r="AB200" s="39">
        <f t="shared" si="53"/>
        <v>8.518518518518519</v>
      </c>
      <c r="AC200" s="39">
        <f t="shared" si="54"/>
        <v>8.518518518518519</v>
      </c>
      <c r="AD200" s="39">
        <f t="shared" si="55"/>
        <v>17.391304347826086</v>
      </c>
      <c r="AE200" s="39">
        <f t="shared" si="56"/>
        <v>17.391304347826086</v>
      </c>
      <c r="AF200" s="39">
        <f t="shared" si="57"/>
        <v>10</v>
      </c>
      <c r="AG200" s="39">
        <f t="shared" si="58"/>
        <v>11.111111111111111</v>
      </c>
      <c r="AH200" s="39">
        <f t="shared" si="59"/>
        <v>-2.5925925925925926</v>
      </c>
      <c r="AI200" s="39">
        <f t="shared" si="60"/>
        <v>0</v>
      </c>
      <c r="AJ200" s="39">
        <f t="shared" si="61"/>
        <v>0</v>
      </c>
      <c r="AK200" s="39">
        <f t="shared" si="62"/>
        <v>0</v>
      </c>
      <c r="AL200" s="39">
        <f t="shared" si="63"/>
        <v>0</v>
      </c>
      <c r="AM200" s="40">
        <f t="shared" si="64"/>
        <v>19.25925925925926</v>
      </c>
      <c r="AN200" s="40">
        <f t="shared" si="65"/>
        <v>10.37037037037037</v>
      </c>
      <c r="AO200" s="39">
        <f t="shared" si="66"/>
        <v>8.8888888888888893</v>
      </c>
      <c r="AP200" s="39">
        <f t="shared" si="67"/>
        <v>6.2962962962962967</v>
      </c>
    </row>
    <row r="201" spans="1:42" s="36" customFormat="1" x14ac:dyDescent="0.2">
      <c r="A201" s="37" t="s">
        <v>135</v>
      </c>
      <c r="B201" s="38">
        <v>13322</v>
      </c>
      <c r="C201" s="38">
        <v>6816</v>
      </c>
      <c r="D201" s="47">
        <v>55</v>
      </c>
      <c r="E201" s="38">
        <v>22</v>
      </c>
      <c r="F201" s="38">
        <v>109</v>
      </c>
      <c r="G201" s="38">
        <v>0</v>
      </c>
      <c r="H201" s="38">
        <f t="shared" si="68"/>
        <v>109</v>
      </c>
      <c r="I201" s="38">
        <v>66</v>
      </c>
      <c r="J201" s="38">
        <v>10</v>
      </c>
      <c r="K201" s="38">
        <v>79</v>
      </c>
      <c r="L201" s="38">
        <v>64</v>
      </c>
      <c r="M201" s="38">
        <f t="shared" si="47"/>
        <v>188</v>
      </c>
      <c r="N201" s="38">
        <v>118</v>
      </c>
      <c r="O201" s="38">
        <v>1</v>
      </c>
      <c r="P201" s="38">
        <v>1</v>
      </c>
      <c r="Q201" s="38">
        <v>0</v>
      </c>
      <c r="R201" s="38">
        <f t="shared" si="48"/>
        <v>-9</v>
      </c>
      <c r="S201" s="34">
        <v>171</v>
      </c>
      <c r="T201" s="42">
        <v>223</v>
      </c>
      <c r="U201" s="38">
        <v>-52</v>
      </c>
      <c r="V201" s="38">
        <f t="shared" si="49"/>
        <v>-61</v>
      </c>
      <c r="W201" s="38">
        <v>13273</v>
      </c>
      <c r="X201" s="38">
        <v>6786</v>
      </c>
      <c r="Y201" s="39">
        <f t="shared" si="50"/>
        <v>4.1285092328479207</v>
      </c>
      <c r="Z201" s="39">
        <f t="shared" si="51"/>
        <v>1.6514036931391682</v>
      </c>
      <c r="AA201" s="39">
        <f t="shared" si="52"/>
        <v>40</v>
      </c>
      <c r="AB201" s="39">
        <f t="shared" si="53"/>
        <v>8.1819546614622425</v>
      </c>
      <c r="AC201" s="39">
        <f t="shared" si="54"/>
        <v>8.1819546614622425</v>
      </c>
      <c r="AD201" s="39">
        <f t="shared" si="55"/>
        <v>72.477064220183479</v>
      </c>
      <c r="AE201" s="39">
        <f t="shared" si="56"/>
        <v>58.715596330275233</v>
      </c>
      <c r="AF201" s="39">
        <f t="shared" si="57"/>
        <v>14.111995195916528</v>
      </c>
      <c r="AG201" s="39">
        <f t="shared" si="58"/>
        <v>8.8575288995646293</v>
      </c>
      <c r="AH201" s="39">
        <f t="shared" si="59"/>
        <v>-0.67557423810238704</v>
      </c>
      <c r="AI201" s="39">
        <f t="shared" si="60"/>
        <v>0</v>
      </c>
      <c r="AJ201" s="39">
        <f t="shared" si="61"/>
        <v>9.1743119266055047</v>
      </c>
      <c r="AK201" s="39">
        <f t="shared" si="62"/>
        <v>9.1743119266055047</v>
      </c>
      <c r="AL201" s="39">
        <f t="shared" si="63"/>
        <v>0</v>
      </c>
      <c r="AM201" s="40">
        <f t="shared" si="64"/>
        <v>12.835910523945353</v>
      </c>
      <c r="AN201" s="40">
        <f t="shared" si="65"/>
        <v>16.739228344092478</v>
      </c>
      <c r="AO201" s="39">
        <f t="shared" si="66"/>
        <v>-3.9033178201471248</v>
      </c>
      <c r="AP201" s="39">
        <f t="shared" si="67"/>
        <v>-4.5788920582495125</v>
      </c>
    </row>
    <row r="202" spans="1:42" s="36" customFormat="1" x14ac:dyDescent="0.2">
      <c r="A202" s="37" t="s">
        <v>136</v>
      </c>
      <c r="B202" s="38">
        <v>24894</v>
      </c>
      <c r="C202" s="38">
        <v>13044</v>
      </c>
      <c r="D202" s="47">
        <v>124</v>
      </c>
      <c r="E202" s="38">
        <v>86</v>
      </c>
      <c r="F202" s="38">
        <v>222</v>
      </c>
      <c r="G202" s="38">
        <v>1</v>
      </c>
      <c r="H202" s="38">
        <f t="shared" si="68"/>
        <v>223</v>
      </c>
      <c r="I202" s="38">
        <v>135</v>
      </c>
      <c r="J202" s="38">
        <v>23</v>
      </c>
      <c r="K202" s="38">
        <v>163</v>
      </c>
      <c r="L202" s="38">
        <v>138</v>
      </c>
      <c r="M202" s="38">
        <f t="shared" si="47"/>
        <v>386</v>
      </c>
      <c r="N202" s="38">
        <v>229</v>
      </c>
      <c r="O202" s="38">
        <v>1</v>
      </c>
      <c r="P202" s="38">
        <v>1</v>
      </c>
      <c r="Q202" s="38">
        <v>1</v>
      </c>
      <c r="R202" s="38">
        <f t="shared" si="48"/>
        <v>-7</v>
      </c>
      <c r="S202" s="34">
        <v>244</v>
      </c>
      <c r="T202" s="42">
        <v>368</v>
      </c>
      <c r="U202" s="38">
        <v>-124</v>
      </c>
      <c r="V202" s="38">
        <f t="shared" ref="V202:V260" si="69">R202+U202</f>
        <v>-131</v>
      </c>
      <c r="W202" s="38">
        <v>24810</v>
      </c>
      <c r="X202" s="38">
        <v>12998</v>
      </c>
      <c r="Y202" s="39">
        <f t="shared" si="50"/>
        <v>4.9811199485819877</v>
      </c>
      <c r="Z202" s="39">
        <f t="shared" si="51"/>
        <v>3.4546477062746042</v>
      </c>
      <c r="AA202" s="39">
        <f t="shared" si="52"/>
        <v>69.354838709677423</v>
      </c>
      <c r="AB202" s="39">
        <f t="shared" si="53"/>
        <v>8.9579818430143803</v>
      </c>
      <c r="AC202" s="39">
        <f t="shared" si="54"/>
        <v>8.9178115208483977</v>
      </c>
      <c r="AD202" s="39">
        <f t="shared" si="55"/>
        <v>73.094170403587441</v>
      </c>
      <c r="AE202" s="39">
        <f t="shared" si="56"/>
        <v>61.883408071748882</v>
      </c>
      <c r="AF202" s="39">
        <f t="shared" si="57"/>
        <v>15.505744356069735</v>
      </c>
      <c r="AG202" s="39">
        <f t="shared" si="58"/>
        <v>9.199003776010283</v>
      </c>
      <c r="AH202" s="39">
        <f t="shared" si="59"/>
        <v>-0.2811922551618864</v>
      </c>
      <c r="AI202" s="39">
        <f t="shared" si="60"/>
        <v>4.4843049327354256</v>
      </c>
      <c r="AJ202" s="39">
        <f t="shared" si="61"/>
        <v>4.5045045045045047</v>
      </c>
      <c r="AK202" s="39">
        <f t="shared" si="62"/>
        <v>4.5045045045045047</v>
      </c>
      <c r="AL202" s="39">
        <f t="shared" ref="AL202:AL260" si="70">(G202+Q202)/H202*1000</f>
        <v>8.9686098654708513</v>
      </c>
      <c r="AM202" s="40">
        <f t="shared" si="64"/>
        <v>9.8015586085000397</v>
      </c>
      <c r="AN202" s="40">
        <f t="shared" si="65"/>
        <v>14.782678557082029</v>
      </c>
      <c r="AO202" s="39">
        <f t="shared" si="66"/>
        <v>-4.9811199485819877</v>
      </c>
      <c r="AP202" s="39">
        <f t="shared" si="67"/>
        <v>-5.2623122037438739</v>
      </c>
    </row>
    <row r="203" spans="1:42" s="36" customFormat="1" x14ac:dyDescent="0.2">
      <c r="A203" s="37" t="s">
        <v>161</v>
      </c>
      <c r="B203" s="38">
        <v>19182</v>
      </c>
      <c r="C203" s="38">
        <v>10099</v>
      </c>
      <c r="D203" s="47">
        <v>75</v>
      </c>
      <c r="E203" s="38">
        <v>67</v>
      </c>
      <c r="F203" s="38">
        <v>182</v>
      </c>
      <c r="G203" s="38">
        <v>0</v>
      </c>
      <c r="H203" s="38">
        <f t="shared" si="68"/>
        <v>182</v>
      </c>
      <c r="I203" s="38">
        <v>99</v>
      </c>
      <c r="J203" s="38">
        <v>16</v>
      </c>
      <c r="K203" s="38">
        <v>135</v>
      </c>
      <c r="L203" s="38">
        <v>113</v>
      </c>
      <c r="M203" s="38">
        <f t="shared" ref="M203:M260" si="71">F203+G203+K203</f>
        <v>317</v>
      </c>
      <c r="N203" s="38">
        <v>201</v>
      </c>
      <c r="O203" s="38">
        <v>1</v>
      </c>
      <c r="P203" s="38">
        <v>0</v>
      </c>
      <c r="Q203" s="38">
        <v>0</v>
      </c>
      <c r="R203" s="38">
        <f t="shared" ref="R203:R260" si="72">F203-N203</f>
        <v>-19</v>
      </c>
      <c r="S203" s="34">
        <v>336</v>
      </c>
      <c r="T203" s="42">
        <v>324</v>
      </c>
      <c r="U203" s="38">
        <v>12</v>
      </c>
      <c r="V203" s="38">
        <f t="shared" si="69"/>
        <v>-7</v>
      </c>
      <c r="W203" s="38">
        <v>19130</v>
      </c>
      <c r="X203" s="38">
        <v>10094</v>
      </c>
      <c r="Y203" s="39">
        <f t="shared" ref="Y203:Y260" si="73">D203/B203*1000</f>
        <v>3.9099155458242105</v>
      </c>
      <c r="Z203" s="39">
        <f t="shared" ref="Z203:Z260" si="74">E203/B203*1000</f>
        <v>3.4928578876029608</v>
      </c>
      <c r="AA203" s="39">
        <f t="shared" ref="AA203:AA260" si="75">E203/D203*100</f>
        <v>89.333333333333329</v>
      </c>
      <c r="AB203" s="39">
        <f t="shared" ref="AB203:AB260" si="76">H203/B203*1000</f>
        <v>9.4880617245334165</v>
      </c>
      <c r="AC203" s="39">
        <f t="shared" ref="AC203:AC260" si="77">F203/B203*1000</f>
        <v>9.4880617245334165</v>
      </c>
      <c r="AD203" s="39">
        <f t="shared" ref="AD203:AD260" si="78">K203/H203*100</f>
        <v>74.175824175824175</v>
      </c>
      <c r="AE203" s="39">
        <f t="shared" ref="AE203:AE260" si="79">L203/H203*100</f>
        <v>62.087912087912088</v>
      </c>
      <c r="AF203" s="39">
        <f t="shared" ref="AF203:AF260" si="80">M203/B203*1000</f>
        <v>16.525909707016996</v>
      </c>
      <c r="AG203" s="39">
        <f t="shared" ref="AG203:AG260" si="81">N203/B203*1000</f>
        <v>10.478573662808884</v>
      </c>
      <c r="AH203" s="39">
        <f t="shared" ref="AH203:AH260" si="82">R203/B203*1000</f>
        <v>-0.99051193827546657</v>
      </c>
      <c r="AI203" s="39">
        <f t="shared" ref="AI203:AI260" si="83">G203/H203*1000</f>
        <v>0</v>
      </c>
      <c r="AJ203" s="39">
        <f t="shared" ref="AJ203:AJ260" si="84">O203/F203*1000</f>
        <v>5.4945054945054945</v>
      </c>
      <c r="AK203" s="39">
        <f t="shared" ref="AK203:AK260" si="85">P203/F203*1000</f>
        <v>0</v>
      </c>
      <c r="AL203" s="39">
        <f t="shared" si="70"/>
        <v>0</v>
      </c>
      <c r="AM203" s="40">
        <f t="shared" ref="AM203:AM260" si="86">S203/B203*1000</f>
        <v>17.516421645292464</v>
      </c>
      <c r="AN203" s="40">
        <f t="shared" ref="AN203:AN260" si="87">T203/B203*1000</f>
        <v>16.890835157960588</v>
      </c>
      <c r="AO203" s="39">
        <f t="shared" ref="AO203:AO260" si="88">U203/B203*1000</f>
        <v>0.62558648733187372</v>
      </c>
      <c r="AP203" s="39">
        <f t="shared" ref="AP203:AP260" si="89">V203/B203*1000</f>
        <v>-0.36492545094359297</v>
      </c>
    </row>
    <row r="204" spans="1:42" s="36" customFormat="1" x14ac:dyDescent="0.2">
      <c r="A204" s="37" t="s">
        <v>124</v>
      </c>
      <c r="B204" s="38">
        <v>30212</v>
      </c>
      <c r="C204" s="38">
        <v>15788</v>
      </c>
      <c r="D204" s="47">
        <v>147</v>
      </c>
      <c r="E204" s="38">
        <v>75</v>
      </c>
      <c r="F204" s="38">
        <v>281</v>
      </c>
      <c r="G204" s="38">
        <v>3</v>
      </c>
      <c r="H204" s="38">
        <f t="shared" si="68"/>
        <v>284</v>
      </c>
      <c r="I204" s="38">
        <v>222</v>
      </c>
      <c r="J204" s="38">
        <v>18</v>
      </c>
      <c r="K204" s="38">
        <v>131</v>
      </c>
      <c r="L204" s="38">
        <v>92</v>
      </c>
      <c r="M204" s="38">
        <f t="shared" si="71"/>
        <v>415</v>
      </c>
      <c r="N204" s="38">
        <v>239</v>
      </c>
      <c r="O204" s="38">
        <v>2</v>
      </c>
      <c r="P204" s="38">
        <v>0</v>
      </c>
      <c r="Q204" s="38">
        <v>0</v>
      </c>
      <c r="R204" s="38">
        <f t="shared" si="72"/>
        <v>42</v>
      </c>
      <c r="S204" s="34">
        <v>253</v>
      </c>
      <c r="T204" s="42">
        <v>400</v>
      </c>
      <c r="U204" s="38">
        <v>-147</v>
      </c>
      <c r="V204" s="38">
        <f t="shared" si="69"/>
        <v>-105</v>
      </c>
      <c r="W204" s="38">
        <v>30166</v>
      </c>
      <c r="X204" s="38">
        <v>15772</v>
      </c>
      <c r="Y204" s="39">
        <f t="shared" si="73"/>
        <v>4.8656163113994442</v>
      </c>
      <c r="Z204" s="39">
        <f t="shared" si="74"/>
        <v>2.48245730173441</v>
      </c>
      <c r="AA204" s="39">
        <f t="shared" si="75"/>
        <v>51.020408163265309</v>
      </c>
      <c r="AB204" s="39">
        <f t="shared" si="76"/>
        <v>9.4002383159009675</v>
      </c>
      <c r="AC204" s="39">
        <f t="shared" si="77"/>
        <v>9.3009400238315898</v>
      </c>
      <c r="AD204" s="39">
        <f t="shared" si="78"/>
        <v>46.12676056338028</v>
      </c>
      <c r="AE204" s="39">
        <f t="shared" si="79"/>
        <v>32.394366197183103</v>
      </c>
      <c r="AF204" s="39">
        <f t="shared" si="80"/>
        <v>13.736263736263735</v>
      </c>
      <c r="AG204" s="39">
        <f t="shared" si="81"/>
        <v>7.9107639348603209</v>
      </c>
      <c r="AH204" s="39">
        <f t="shared" si="82"/>
        <v>1.3901760889712698</v>
      </c>
      <c r="AI204" s="39">
        <f t="shared" si="83"/>
        <v>10.56338028169014</v>
      </c>
      <c r="AJ204" s="39">
        <f t="shared" si="84"/>
        <v>7.1174377224199281</v>
      </c>
      <c r="AK204" s="39">
        <f t="shared" si="85"/>
        <v>0</v>
      </c>
      <c r="AL204" s="39">
        <f t="shared" si="70"/>
        <v>10.56338028169014</v>
      </c>
      <c r="AM204" s="40">
        <f t="shared" si="86"/>
        <v>8.37415596451741</v>
      </c>
      <c r="AN204" s="40">
        <f t="shared" si="87"/>
        <v>13.239772275916854</v>
      </c>
      <c r="AO204" s="39">
        <f t="shared" si="88"/>
        <v>-4.8656163113994442</v>
      </c>
      <c r="AP204" s="39">
        <f t="shared" si="89"/>
        <v>-3.475440222428174</v>
      </c>
    </row>
    <row r="205" spans="1:42" s="36" customFormat="1" x14ac:dyDescent="0.2">
      <c r="A205" s="37" t="s">
        <v>148</v>
      </c>
      <c r="B205" s="38">
        <v>12341</v>
      </c>
      <c r="C205" s="38">
        <v>6268</v>
      </c>
      <c r="D205" s="47">
        <v>50</v>
      </c>
      <c r="E205" s="38">
        <v>12</v>
      </c>
      <c r="F205" s="38">
        <v>125</v>
      </c>
      <c r="G205" s="38">
        <v>1</v>
      </c>
      <c r="H205" s="38">
        <f t="shared" si="68"/>
        <v>126</v>
      </c>
      <c r="I205" s="38">
        <v>94</v>
      </c>
      <c r="J205" s="38">
        <v>14</v>
      </c>
      <c r="K205" s="38">
        <v>32</v>
      </c>
      <c r="L205" s="38">
        <v>17</v>
      </c>
      <c r="M205" s="38">
        <f t="shared" si="71"/>
        <v>158</v>
      </c>
      <c r="N205" s="38">
        <v>78</v>
      </c>
      <c r="O205" s="38">
        <v>1</v>
      </c>
      <c r="P205" s="38">
        <v>1</v>
      </c>
      <c r="Q205" s="38">
        <v>1</v>
      </c>
      <c r="R205" s="38">
        <f t="shared" si="72"/>
        <v>47</v>
      </c>
      <c r="S205" s="34">
        <v>105</v>
      </c>
      <c r="T205" s="42">
        <v>165</v>
      </c>
      <c r="U205" s="38">
        <v>-60</v>
      </c>
      <c r="V205" s="38">
        <f t="shared" si="69"/>
        <v>-13</v>
      </c>
      <c r="W205" s="38">
        <v>12328</v>
      </c>
      <c r="X205" s="38">
        <v>6271</v>
      </c>
      <c r="Y205" s="39">
        <f t="shared" si="73"/>
        <v>4.0515355319666151</v>
      </c>
      <c r="Z205" s="39">
        <f t="shared" si="74"/>
        <v>0.97236852767198767</v>
      </c>
      <c r="AA205" s="39">
        <f t="shared" si="75"/>
        <v>24</v>
      </c>
      <c r="AB205" s="39">
        <f t="shared" si="76"/>
        <v>10.209869540555871</v>
      </c>
      <c r="AC205" s="39">
        <f t="shared" si="77"/>
        <v>10.128838829916537</v>
      </c>
      <c r="AD205" s="39">
        <f t="shared" si="78"/>
        <v>25.396825396825395</v>
      </c>
      <c r="AE205" s="39">
        <f t="shared" si="79"/>
        <v>13.492063492063492</v>
      </c>
      <c r="AF205" s="39">
        <f t="shared" si="80"/>
        <v>12.802852281014506</v>
      </c>
      <c r="AG205" s="39">
        <f t="shared" si="81"/>
        <v>6.3203954298679204</v>
      </c>
      <c r="AH205" s="39">
        <f t="shared" si="82"/>
        <v>3.8084434000486183</v>
      </c>
      <c r="AI205" s="39">
        <f t="shared" si="83"/>
        <v>7.9365079365079358</v>
      </c>
      <c r="AJ205" s="39">
        <f t="shared" si="84"/>
        <v>8</v>
      </c>
      <c r="AK205" s="39">
        <f t="shared" si="85"/>
        <v>8</v>
      </c>
      <c r="AL205" s="39">
        <f t="shared" si="70"/>
        <v>15.873015873015872</v>
      </c>
      <c r="AM205" s="40">
        <f t="shared" si="86"/>
        <v>8.5082246171298923</v>
      </c>
      <c r="AN205" s="40">
        <f t="shared" si="87"/>
        <v>13.370067255489831</v>
      </c>
      <c r="AO205" s="39">
        <f t="shared" si="88"/>
        <v>-4.8618426383599385</v>
      </c>
      <c r="AP205" s="39">
        <f t="shared" si="89"/>
        <v>-1.05339923831132</v>
      </c>
    </row>
    <row r="206" spans="1:42" s="36" customFormat="1" x14ac:dyDescent="0.2">
      <c r="A206" s="37" t="s">
        <v>204</v>
      </c>
      <c r="B206" s="38">
        <v>7862</v>
      </c>
      <c r="C206" s="38">
        <v>4049</v>
      </c>
      <c r="D206" s="47">
        <v>40</v>
      </c>
      <c r="E206" s="38">
        <v>13</v>
      </c>
      <c r="F206" s="38">
        <v>97</v>
      </c>
      <c r="G206" s="38">
        <v>1</v>
      </c>
      <c r="H206" s="38">
        <f t="shared" si="68"/>
        <v>98</v>
      </c>
      <c r="I206" s="38">
        <v>63</v>
      </c>
      <c r="J206" s="38">
        <v>17</v>
      </c>
      <c r="K206" s="38">
        <v>38</v>
      </c>
      <c r="L206" s="38">
        <v>25</v>
      </c>
      <c r="M206" s="38">
        <f t="shared" si="71"/>
        <v>136</v>
      </c>
      <c r="N206" s="38">
        <v>67</v>
      </c>
      <c r="O206" s="38">
        <v>3</v>
      </c>
      <c r="P206" s="38">
        <v>0</v>
      </c>
      <c r="Q206" s="38">
        <v>0</v>
      </c>
      <c r="R206" s="38">
        <f t="shared" si="72"/>
        <v>30</v>
      </c>
      <c r="S206" s="34">
        <v>112</v>
      </c>
      <c r="T206" s="42">
        <v>85</v>
      </c>
      <c r="U206" s="38">
        <v>27</v>
      </c>
      <c r="V206" s="38">
        <f t="shared" si="69"/>
        <v>57</v>
      </c>
      <c r="W206" s="38">
        <v>7882</v>
      </c>
      <c r="X206" s="38">
        <v>4048</v>
      </c>
      <c r="Y206" s="39">
        <f t="shared" si="73"/>
        <v>5.0877639277537527</v>
      </c>
      <c r="Z206" s="39">
        <f t="shared" si="74"/>
        <v>1.6535232765199694</v>
      </c>
      <c r="AA206" s="39">
        <f t="shared" si="75"/>
        <v>32.5</v>
      </c>
      <c r="AB206" s="39">
        <f t="shared" si="76"/>
        <v>12.465021622996693</v>
      </c>
      <c r="AC206" s="39">
        <f t="shared" si="77"/>
        <v>12.337827524802849</v>
      </c>
      <c r="AD206" s="39">
        <f t="shared" si="78"/>
        <v>38.775510204081634</v>
      </c>
      <c r="AE206" s="39">
        <f t="shared" si="79"/>
        <v>25.510204081632654</v>
      </c>
      <c r="AF206" s="39">
        <f t="shared" si="80"/>
        <v>17.298397354362759</v>
      </c>
      <c r="AG206" s="39">
        <f t="shared" si="81"/>
        <v>8.5220045789875343</v>
      </c>
      <c r="AH206" s="39">
        <f t="shared" si="82"/>
        <v>3.8158229458153139</v>
      </c>
      <c r="AI206" s="39">
        <f t="shared" si="83"/>
        <v>10.204081632653061</v>
      </c>
      <c r="AJ206" s="39">
        <f t="shared" si="84"/>
        <v>30.927835051546392</v>
      </c>
      <c r="AK206" s="39">
        <f t="shared" si="85"/>
        <v>0</v>
      </c>
      <c r="AL206" s="39">
        <f t="shared" si="70"/>
        <v>10.204081632653061</v>
      </c>
      <c r="AM206" s="40">
        <f t="shared" si="86"/>
        <v>14.245738997710507</v>
      </c>
      <c r="AN206" s="40">
        <f t="shared" si="87"/>
        <v>10.811498346476723</v>
      </c>
      <c r="AO206" s="39">
        <f t="shared" si="88"/>
        <v>3.4342406512337829</v>
      </c>
      <c r="AP206" s="39">
        <f t="shared" si="89"/>
        <v>7.2500635970490972</v>
      </c>
    </row>
    <row r="207" spans="1:42" s="36" customFormat="1" x14ac:dyDescent="0.2">
      <c r="A207" s="37" t="s">
        <v>93</v>
      </c>
      <c r="B207" s="38">
        <v>14909</v>
      </c>
      <c r="C207" s="38">
        <v>7709</v>
      </c>
      <c r="D207" s="47">
        <v>87</v>
      </c>
      <c r="E207" s="38">
        <v>44</v>
      </c>
      <c r="F207" s="38">
        <v>158</v>
      </c>
      <c r="G207" s="38">
        <v>2</v>
      </c>
      <c r="H207" s="38">
        <f t="shared" si="68"/>
        <v>160</v>
      </c>
      <c r="I207" s="38">
        <v>125</v>
      </c>
      <c r="J207" s="38">
        <v>6</v>
      </c>
      <c r="K207" s="38">
        <v>62</v>
      </c>
      <c r="L207" s="38">
        <v>51</v>
      </c>
      <c r="M207" s="38">
        <f t="shared" si="71"/>
        <v>222</v>
      </c>
      <c r="N207" s="38">
        <v>106</v>
      </c>
      <c r="O207" s="38">
        <v>0</v>
      </c>
      <c r="P207" s="38">
        <v>0</v>
      </c>
      <c r="Q207" s="38">
        <v>0</v>
      </c>
      <c r="R207" s="38">
        <f t="shared" si="72"/>
        <v>52</v>
      </c>
      <c r="S207" s="34">
        <v>454</v>
      </c>
      <c r="T207" s="42">
        <v>287</v>
      </c>
      <c r="U207" s="38">
        <v>167</v>
      </c>
      <c r="V207" s="38">
        <f t="shared" si="69"/>
        <v>219</v>
      </c>
      <c r="W207" s="38">
        <v>15030</v>
      </c>
      <c r="X207" s="38">
        <v>7770</v>
      </c>
      <c r="Y207" s="39">
        <f t="shared" si="73"/>
        <v>5.8354014353746058</v>
      </c>
      <c r="Z207" s="39">
        <f t="shared" si="74"/>
        <v>2.9512375075457777</v>
      </c>
      <c r="AA207" s="39">
        <f t="shared" si="75"/>
        <v>50.574712643678168</v>
      </c>
      <c r="AB207" s="39">
        <f t="shared" si="76"/>
        <v>10.731772754711919</v>
      </c>
      <c r="AC207" s="39">
        <f t="shared" si="77"/>
        <v>10.597625595278021</v>
      </c>
      <c r="AD207" s="39">
        <f t="shared" si="78"/>
        <v>38.75</v>
      </c>
      <c r="AE207" s="39">
        <f t="shared" si="79"/>
        <v>31.874999999999996</v>
      </c>
      <c r="AF207" s="39">
        <f t="shared" si="80"/>
        <v>14.890334697162787</v>
      </c>
      <c r="AG207" s="39">
        <f t="shared" si="81"/>
        <v>7.1097994499966468</v>
      </c>
      <c r="AH207" s="39">
        <f t="shared" si="82"/>
        <v>3.4878261452813737</v>
      </c>
      <c r="AI207" s="39">
        <f t="shared" si="83"/>
        <v>12.5</v>
      </c>
      <c r="AJ207" s="39">
        <f t="shared" si="84"/>
        <v>0</v>
      </c>
      <c r="AK207" s="39">
        <f t="shared" si="85"/>
        <v>0</v>
      </c>
      <c r="AL207" s="39">
        <f t="shared" si="70"/>
        <v>12.5</v>
      </c>
      <c r="AM207" s="40">
        <f t="shared" si="86"/>
        <v>30.45140519149507</v>
      </c>
      <c r="AN207" s="40">
        <f t="shared" si="87"/>
        <v>19.250117378764504</v>
      </c>
      <c r="AO207" s="39">
        <f t="shared" si="88"/>
        <v>11.201287812730566</v>
      </c>
      <c r="AP207" s="39">
        <f t="shared" si="89"/>
        <v>14.689113958011939</v>
      </c>
    </row>
    <row r="208" spans="1:42" s="36" customFormat="1" x14ac:dyDescent="0.2">
      <c r="A208" s="37" t="s">
        <v>98</v>
      </c>
      <c r="B208" s="38">
        <v>21092</v>
      </c>
      <c r="C208" s="38">
        <v>10748</v>
      </c>
      <c r="D208" s="47">
        <v>116</v>
      </c>
      <c r="E208" s="38">
        <v>63</v>
      </c>
      <c r="F208" s="38">
        <v>171</v>
      </c>
      <c r="G208" s="38">
        <v>0</v>
      </c>
      <c r="H208" s="38">
        <f t="shared" si="68"/>
        <v>171</v>
      </c>
      <c r="I208" s="38">
        <v>136</v>
      </c>
      <c r="J208" s="38">
        <v>8</v>
      </c>
      <c r="K208" s="38">
        <v>78</v>
      </c>
      <c r="L208" s="38">
        <v>65</v>
      </c>
      <c r="M208" s="38">
        <f t="shared" si="71"/>
        <v>249</v>
      </c>
      <c r="N208" s="38">
        <v>184</v>
      </c>
      <c r="O208" s="38">
        <v>0</v>
      </c>
      <c r="P208" s="38">
        <v>0</v>
      </c>
      <c r="Q208" s="38">
        <v>0</v>
      </c>
      <c r="R208" s="38">
        <f t="shared" si="72"/>
        <v>-13</v>
      </c>
      <c r="S208" s="34">
        <v>231</v>
      </c>
      <c r="T208" s="42">
        <v>293</v>
      </c>
      <c r="U208" s="38">
        <v>-62</v>
      </c>
      <c r="V208" s="38">
        <f t="shared" si="69"/>
        <v>-75</v>
      </c>
      <c r="W208" s="38">
        <v>21061</v>
      </c>
      <c r="X208" s="38">
        <v>10736</v>
      </c>
      <c r="Y208" s="39">
        <f t="shared" si="73"/>
        <v>5.4997155319552435</v>
      </c>
      <c r="Z208" s="39">
        <f t="shared" si="74"/>
        <v>2.98691446994121</v>
      </c>
      <c r="AA208" s="39">
        <f t="shared" si="75"/>
        <v>54.310344827586206</v>
      </c>
      <c r="AB208" s="39">
        <f t="shared" si="76"/>
        <v>8.1073392755547129</v>
      </c>
      <c r="AC208" s="39">
        <f t="shared" si="77"/>
        <v>8.1073392755547129</v>
      </c>
      <c r="AD208" s="39">
        <f t="shared" si="78"/>
        <v>45.614035087719294</v>
      </c>
      <c r="AE208" s="39">
        <f t="shared" si="79"/>
        <v>38.011695906432749</v>
      </c>
      <c r="AF208" s="39">
        <f t="shared" si="80"/>
        <v>11.805423857386687</v>
      </c>
      <c r="AG208" s="39">
        <f t="shared" si="81"/>
        <v>8.7236867058600414</v>
      </c>
      <c r="AH208" s="39">
        <f t="shared" si="82"/>
        <v>-0.61634743030532912</v>
      </c>
      <c r="AI208" s="39">
        <f t="shared" si="83"/>
        <v>0</v>
      </c>
      <c r="AJ208" s="39">
        <f t="shared" si="84"/>
        <v>0</v>
      </c>
      <c r="AK208" s="39">
        <f t="shared" si="85"/>
        <v>0</v>
      </c>
      <c r="AL208" s="39">
        <f t="shared" si="70"/>
        <v>0</v>
      </c>
      <c r="AM208" s="40">
        <f t="shared" si="86"/>
        <v>10.952019723117768</v>
      </c>
      <c r="AN208" s="40">
        <f t="shared" si="87"/>
        <v>13.891522852266263</v>
      </c>
      <c r="AO208" s="39">
        <f t="shared" si="88"/>
        <v>-2.9395031291484921</v>
      </c>
      <c r="AP208" s="39">
        <f t="shared" si="89"/>
        <v>-3.5558505594538214</v>
      </c>
    </row>
    <row r="209" spans="1:42" s="36" customFormat="1" x14ac:dyDescent="0.2">
      <c r="A209" s="37" t="s">
        <v>205</v>
      </c>
      <c r="B209" s="38">
        <v>17294</v>
      </c>
      <c r="C209" s="38">
        <v>8896</v>
      </c>
      <c r="D209" s="47">
        <v>78</v>
      </c>
      <c r="E209" s="38">
        <v>41</v>
      </c>
      <c r="F209" s="38">
        <v>143</v>
      </c>
      <c r="G209" s="38">
        <v>0</v>
      </c>
      <c r="H209" s="38">
        <f t="shared" si="68"/>
        <v>143</v>
      </c>
      <c r="I209" s="38">
        <v>114</v>
      </c>
      <c r="J209" s="38">
        <v>4</v>
      </c>
      <c r="K209" s="38">
        <v>72</v>
      </c>
      <c r="L209" s="38">
        <v>54</v>
      </c>
      <c r="M209" s="38">
        <f t="shared" si="71"/>
        <v>215</v>
      </c>
      <c r="N209" s="38">
        <v>140</v>
      </c>
      <c r="O209" s="38">
        <v>0</v>
      </c>
      <c r="P209" s="38">
        <v>0</v>
      </c>
      <c r="Q209" s="38">
        <v>0</v>
      </c>
      <c r="R209" s="38">
        <f t="shared" si="72"/>
        <v>3</v>
      </c>
      <c r="S209" s="34">
        <v>250</v>
      </c>
      <c r="T209" s="42">
        <v>253</v>
      </c>
      <c r="U209" s="38">
        <v>-3</v>
      </c>
      <c r="V209" s="38">
        <f t="shared" si="69"/>
        <v>0</v>
      </c>
      <c r="W209" s="38">
        <v>17317</v>
      </c>
      <c r="X209" s="38">
        <v>8896</v>
      </c>
      <c r="Y209" s="39">
        <f t="shared" si="73"/>
        <v>4.5102347635017921</v>
      </c>
      <c r="Z209" s="39">
        <f t="shared" si="74"/>
        <v>2.3707644269688908</v>
      </c>
      <c r="AA209" s="39">
        <f t="shared" si="75"/>
        <v>52.564102564102569</v>
      </c>
      <c r="AB209" s="39">
        <f t="shared" si="76"/>
        <v>8.2687637330866188</v>
      </c>
      <c r="AC209" s="39">
        <f t="shared" si="77"/>
        <v>8.2687637330866188</v>
      </c>
      <c r="AD209" s="39">
        <f t="shared" si="78"/>
        <v>50.349650349650354</v>
      </c>
      <c r="AE209" s="39">
        <f t="shared" si="79"/>
        <v>37.76223776223776</v>
      </c>
      <c r="AF209" s="39">
        <f t="shared" si="80"/>
        <v>12.432057360934428</v>
      </c>
      <c r="AG209" s="39">
        <f t="shared" si="81"/>
        <v>8.0952931652596263</v>
      </c>
      <c r="AH209" s="39">
        <f t="shared" si="82"/>
        <v>0.17347056782699202</v>
      </c>
      <c r="AI209" s="39">
        <f t="shared" si="83"/>
        <v>0</v>
      </c>
      <c r="AJ209" s="39">
        <f t="shared" si="84"/>
        <v>0</v>
      </c>
      <c r="AK209" s="39">
        <f t="shared" si="85"/>
        <v>0</v>
      </c>
      <c r="AL209" s="39">
        <f t="shared" si="70"/>
        <v>0</v>
      </c>
      <c r="AM209" s="40">
        <f t="shared" si="86"/>
        <v>14.455880652249336</v>
      </c>
      <c r="AN209" s="40">
        <f t="shared" si="87"/>
        <v>14.629351220076327</v>
      </c>
      <c r="AO209" s="39">
        <f t="shared" si="88"/>
        <v>-0.17347056782699202</v>
      </c>
      <c r="AP209" s="39">
        <f t="shared" si="89"/>
        <v>0</v>
      </c>
    </row>
    <row r="210" spans="1:42" s="36" customFormat="1" x14ac:dyDescent="0.2">
      <c r="A210" s="37" t="s">
        <v>99</v>
      </c>
      <c r="B210" s="38">
        <v>14985</v>
      </c>
      <c r="C210" s="38">
        <v>7733</v>
      </c>
      <c r="D210" s="47">
        <v>84</v>
      </c>
      <c r="E210" s="38">
        <v>45</v>
      </c>
      <c r="F210" s="38">
        <v>134</v>
      </c>
      <c r="G210" s="38">
        <v>0</v>
      </c>
      <c r="H210" s="38">
        <f t="shared" si="68"/>
        <v>134</v>
      </c>
      <c r="I210" s="38">
        <v>108</v>
      </c>
      <c r="J210" s="38">
        <v>8</v>
      </c>
      <c r="K210" s="38">
        <v>68</v>
      </c>
      <c r="L210" s="38">
        <v>55</v>
      </c>
      <c r="M210" s="38">
        <f t="shared" si="71"/>
        <v>202</v>
      </c>
      <c r="N210" s="38">
        <v>113</v>
      </c>
      <c r="O210" s="38">
        <v>0</v>
      </c>
      <c r="P210" s="38">
        <v>0</v>
      </c>
      <c r="Q210" s="38">
        <v>0</v>
      </c>
      <c r="R210" s="38">
        <f t="shared" si="72"/>
        <v>21</v>
      </c>
      <c r="S210" s="34">
        <v>202</v>
      </c>
      <c r="T210" s="42">
        <v>237</v>
      </c>
      <c r="U210" s="38">
        <v>-35</v>
      </c>
      <c r="V210" s="38">
        <f t="shared" si="69"/>
        <v>-14</v>
      </c>
      <c r="W210" s="38">
        <v>14980</v>
      </c>
      <c r="X210" s="38">
        <v>7728</v>
      </c>
      <c r="Y210" s="39">
        <f t="shared" si="73"/>
        <v>5.6056056056056054</v>
      </c>
      <c r="Z210" s="39">
        <f t="shared" si="74"/>
        <v>3.0030030030030028</v>
      </c>
      <c r="AA210" s="39">
        <f t="shared" si="75"/>
        <v>53.571428571428569</v>
      </c>
      <c r="AB210" s="39">
        <f t="shared" si="76"/>
        <v>8.9422756089422766</v>
      </c>
      <c r="AC210" s="39">
        <f t="shared" si="77"/>
        <v>8.9422756089422766</v>
      </c>
      <c r="AD210" s="39">
        <f t="shared" si="78"/>
        <v>50.746268656716417</v>
      </c>
      <c r="AE210" s="39">
        <f t="shared" si="79"/>
        <v>41.044776119402989</v>
      </c>
      <c r="AF210" s="39">
        <f t="shared" si="80"/>
        <v>13.480146813480147</v>
      </c>
      <c r="AG210" s="39">
        <f t="shared" si="81"/>
        <v>7.5408742075408748</v>
      </c>
      <c r="AH210" s="39">
        <f t="shared" si="82"/>
        <v>1.4014014014014013</v>
      </c>
      <c r="AI210" s="39">
        <f t="shared" si="83"/>
        <v>0</v>
      </c>
      <c r="AJ210" s="39">
        <f t="shared" si="84"/>
        <v>0</v>
      </c>
      <c r="AK210" s="39">
        <f t="shared" si="85"/>
        <v>0</v>
      </c>
      <c r="AL210" s="39">
        <f t="shared" si="70"/>
        <v>0</v>
      </c>
      <c r="AM210" s="40">
        <f t="shared" si="86"/>
        <v>13.480146813480147</v>
      </c>
      <c r="AN210" s="40">
        <f t="shared" si="87"/>
        <v>15.815815815815814</v>
      </c>
      <c r="AO210" s="39">
        <f t="shared" si="88"/>
        <v>-2.3356690023356688</v>
      </c>
      <c r="AP210" s="39">
        <f t="shared" si="89"/>
        <v>-0.93426760093426764</v>
      </c>
    </row>
    <row r="211" spans="1:42" s="36" customFormat="1" x14ac:dyDescent="0.2">
      <c r="A211" s="37" t="s">
        <v>206</v>
      </c>
      <c r="B211" s="38">
        <v>5561</v>
      </c>
      <c r="C211" s="38">
        <v>2901</v>
      </c>
      <c r="D211" s="47">
        <v>31</v>
      </c>
      <c r="E211" s="38">
        <v>11</v>
      </c>
      <c r="F211" s="38">
        <v>62</v>
      </c>
      <c r="G211" s="38">
        <v>0</v>
      </c>
      <c r="H211" s="38">
        <f t="shared" si="68"/>
        <v>62</v>
      </c>
      <c r="I211" s="38">
        <v>37</v>
      </c>
      <c r="J211" s="38">
        <v>9</v>
      </c>
      <c r="K211" s="38">
        <v>38</v>
      </c>
      <c r="L211" s="38">
        <v>25</v>
      </c>
      <c r="M211" s="38">
        <f t="shared" si="71"/>
        <v>100</v>
      </c>
      <c r="N211" s="38">
        <v>70</v>
      </c>
      <c r="O211" s="38">
        <v>0</v>
      </c>
      <c r="P211" s="38">
        <v>0</v>
      </c>
      <c r="Q211" s="38">
        <v>0</v>
      </c>
      <c r="R211" s="38">
        <f t="shared" si="72"/>
        <v>-8</v>
      </c>
      <c r="S211" s="34">
        <v>179</v>
      </c>
      <c r="T211" s="42">
        <v>77</v>
      </c>
      <c r="U211" s="38">
        <v>102</v>
      </c>
      <c r="V211" s="38">
        <f t="shared" si="69"/>
        <v>94</v>
      </c>
      <c r="W211" s="38">
        <v>5631</v>
      </c>
      <c r="X211" s="38">
        <v>2944</v>
      </c>
      <c r="Y211" s="39">
        <f t="shared" si="73"/>
        <v>5.57453695378529</v>
      </c>
      <c r="Z211" s="39">
        <f t="shared" si="74"/>
        <v>1.9780614997302643</v>
      </c>
      <c r="AA211" s="39">
        <f t="shared" si="75"/>
        <v>35.483870967741936</v>
      </c>
      <c r="AB211" s="39">
        <f t="shared" si="76"/>
        <v>11.14907390757058</v>
      </c>
      <c r="AC211" s="39">
        <f t="shared" si="77"/>
        <v>11.14907390757058</v>
      </c>
      <c r="AD211" s="39">
        <f t="shared" si="78"/>
        <v>61.29032258064516</v>
      </c>
      <c r="AE211" s="39">
        <f t="shared" si="79"/>
        <v>40.322580645161288</v>
      </c>
      <c r="AF211" s="39">
        <f t="shared" si="80"/>
        <v>17.98237727027513</v>
      </c>
      <c r="AG211" s="39">
        <f t="shared" si="81"/>
        <v>12.587664089192591</v>
      </c>
      <c r="AH211" s="39">
        <f t="shared" si="82"/>
        <v>-1.4385901816220104</v>
      </c>
      <c r="AI211" s="39">
        <f t="shared" si="83"/>
        <v>0</v>
      </c>
      <c r="AJ211" s="39">
        <f t="shared" si="84"/>
        <v>0</v>
      </c>
      <c r="AK211" s="39">
        <f t="shared" si="85"/>
        <v>0</v>
      </c>
      <c r="AL211" s="39">
        <f t="shared" si="70"/>
        <v>0</v>
      </c>
      <c r="AM211" s="40">
        <f t="shared" si="86"/>
        <v>32.188455313792481</v>
      </c>
      <c r="AN211" s="40">
        <f t="shared" si="87"/>
        <v>13.84643049811185</v>
      </c>
      <c r="AO211" s="39">
        <f t="shared" si="88"/>
        <v>18.342024815680631</v>
      </c>
      <c r="AP211" s="39">
        <f t="shared" si="89"/>
        <v>16.903434634058623</v>
      </c>
    </row>
    <row r="212" spans="1:42" s="36" customFormat="1" x14ac:dyDescent="0.2">
      <c r="A212" s="37" t="s">
        <v>207</v>
      </c>
      <c r="B212" s="38">
        <v>4830</v>
      </c>
      <c r="C212" s="38">
        <v>2512</v>
      </c>
      <c r="D212" s="47">
        <v>17</v>
      </c>
      <c r="E212" s="38">
        <v>13</v>
      </c>
      <c r="F212" s="38">
        <v>32</v>
      </c>
      <c r="G212" s="38">
        <v>0</v>
      </c>
      <c r="H212" s="38">
        <f t="shared" si="68"/>
        <v>32</v>
      </c>
      <c r="I212" s="38">
        <v>27</v>
      </c>
      <c r="J212" s="38">
        <v>0</v>
      </c>
      <c r="K212" s="38">
        <v>15</v>
      </c>
      <c r="L212" s="38">
        <v>11</v>
      </c>
      <c r="M212" s="38">
        <f t="shared" si="71"/>
        <v>47</v>
      </c>
      <c r="N212" s="38">
        <v>32</v>
      </c>
      <c r="O212" s="38">
        <v>0</v>
      </c>
      <c r="P212" s="38">
        <v>0</v>
      </c>
      <c r="Q212" s="38">
        <v>0</v>
      </c>
      <c r="R212" s="38">
        <f t="shared" si="72"/>
        <v>0</v>
      </c>
      <c r="S212" s="34">
        <v>194</v>
      </c>
      <c r="T212" s="42">
        <v>91</v>
      </c>
      <c r="U212" s="38">
        <v>103</v>
      </c>
      <c r="V212" s="38">
        <f t="shared" si="69"/>
        <v>103</v>
      </c>
      <c r="W212" s="38">
        <v>4848</v>
      </c>
      <c r="X212" s="38">
        <v>2534</v>
      </c>
      <c r="Y212" s="39">
        <f t="shared" si="73"/>
        <v>3.5196687370600417</v>
      </c>
      <c r="Z212" s="39">
        <f t="shared" si="74"/>
        <v>2.691511387163561</v>
      </c>
      <c r="AA212" s="39">
        <f t="shared" si="75"/>
        <v>76.470588235294116</v>
      </c>
      <c r="AB212" s="39">
        <f t="shared" si="76"/>
        <v>6.625258799171843</v>
      </c>
      <c r="AC212" s="39">
        <f t="shared" si="77"/>
        <v>6.625258799171843</v>
      </c>
      <c r="AD212" s="39">
        <f t="shared" si="78"/>
        <v>46.875</v>
      </c>
      <c r="AE212" s="39">
        <f t="shared" si="79"/>
        <v>34.375</v>
      </c>
      <c r="AF212" s="39">
        <f t="shared" si="80"/>
        <v>9.7308488612836435</v>
      </c>
      <c r="AG212" s="39">
        <f t="shared" si="81"/>
        <v>6.625258799171843</v>
      </c>
      <c r="AH212" s="39">
        <f t="shared" si="82"/>
        <v>0</v>
      </c>
      <c r="AI212" s="39">
        <f t="shared" si="83"/>
        <v>0</v>
      </c>
      <c r="AJ212" s="39">
        <f t="shared" si="84"/>
        <v>0</v>
      </c>
      <c r="AK212" s="39">
        <f t="shared" si="85"/>
        <v>0</v>
      </c>
      <c r="AL212" s="39">
        <f t="shared" si="70"/>
        <v>0</v>
      </c>
      <c r="AM212" s="40">
        <f t="shared" si="86"/>
        <v>40.165631469979296</v>
      </c>
      <c r="AN212" s="40">
        <f t="shared" si="87"/>
        <v>18.840579710144929</v>
      </c>
      <c r="AO212" s="39">
        <f t="shared" si="88"/>
        <v>21.32505175983437</v>
      </c>
      <c r="AP212" s="39">
        <f t="shared" si="89"/>
        <v>21.32505175983437</v>
      </c>
    </row>
    <row r="213" spans="1:42" s="36" customFormat="1" x14ac:dyDescent="0.2">
      <c r="A213" s="37" t="s">
        <v>149</v>
      </c>
      <c r="B213" s="38">
        <v>21380</v>
      </c>
      <c r="C213" s="38">
        <v>10900</v>
      </c>
      <c r="D213" s="47">
        <v>119</v>
      </c>
      <c r="E213" s="38">
        <v>35</v>
      </c>
      <c r="F213" s="38">
        <v>213</v>
      </c>
      <c r="G213" s="38">
        <v>0</v>
      </c>
      <c r="H213" s="38">
        <f t="shared" si="68"/>
        <v>213</v>
      </c>
      <c r="I213" s="38">
        <v>187</v>
      </c>
      <c r="J213" s="38">
        <v>10</v>
      </c>
      <c r="K213" s="38">
        <v>99</v>
      </c>
      <c r="L213" s="38">
        <v>67</v>
      </c>
      <c r="M213" s="38">
        <f t="shared" si="71"/>
        <v>312</v>
      </c>
      <c r="N213" s="38">
        <v>144</v>
      </c>
      <c r="O213" s="38">
        <v>1</v>
      </c>
      <c r="P213" s="38">
        <v>0</v>
      </c>
      <c r="Q213" s="38">
        <v>0</v>
      </c>
      <c r="R213" s="38">
        <f t="shared" si="72"/>
        <v>69</v>
      </c>
      <c r="S213" s="34">
        <v>159</v>
      </c>
      <c r="T213" s="42">
        <v>239</v>
      </c>
      <c r="U213" s="38">
        <v>-80</v>
      </c>
      <c r="V213" s="38">
        <f t="shared" si="69"/>
        <v>-11</v>
      </c>
      <c r="W213" s="38">
        <v>21390</v>
      </c>
      <c r="X213" s="38">
        <v>10908</v>
      </c>
      <c r="Y213" s="39">
        <f t="shared" si="73"/>
        <v>5.5659494855004681</v>
      </c>
      <c r="Z213" s="39">
        <f t="shared" si="74"/>
        <v>1.6370439663236671</v>
      </c>
      <c r="AA213" s="39">
        <f t="shared" si="75"/>
        <v>29.411764705882355</v>
      </c>
      <c r="AB213" s="39">
        <f t="shared" si="76"/>
        <v>9.9625818521983174</v>
      </c>
      <c r="AC213" s="39">
        <f t="shared" si="77"/>
        <v>9.9625818521983174</v>
      </c>
      <c r="AD213" s="39">
        <f t="shared" si="78"/>
        <v>46.478873239436616</v>
      </c>
      <c r="AE213" s="39">
        <f t="shared" si="79"/>
        <v>31.455399061032864</v>
      </c>
      <c r="AF213" s="39">
        <f t="shared" si="80"/>
        <v>14.593077642656688</v>
      </c>
      <c r="AG213" s="39">
        <f t="shared" si="81"/>
        <v>6.7352666043030869</v>
      </c>
      <c r="AH213" s="39">
        <f t="shared" si="82"/>
        <v>3.2273152478952292</v>
      </c>
      <c r="AI213" s="39">
        <f t="shared" si="83"/>
        <v>0</v>
      </c>
      <c r="AJ213" s="39">
        <f t="shared" si="84"/>
        <v>4.694835680751174</v>
      </c>
      <c r="AK213" s="39">
        <f t="shared" si="85"/>
        <v>0</v>
      </c>
      <c r="AL213" s="39">
        <f t="shared" si="70"/>
        <v>0</v>
      </c>
      <c r="AM213" s="40">
        <f t="shared" si="86"/>
        <v>7.4368568755846587</v>
      </c>
      <c r="AN213" s="40">
        <f t="shared" si="87"/>
        <v>11.178671655753039</v>
      </c>
      <c r="AO213" s="39">
        <f t="shared" si="88"/>
        <v>-3.7418147801683816</v>
      </c>
      <c r="AP213" s="39">
        <f t="shared" si="89"/>
        <v>-0.51449953227315248</v>
      </c>
    </row>
    <row r="214" spans="1:42" s="36" customFormat="1" x14ac:dyDescent="0.2">
      <c r="A214" s="37" t="s">
        <v>162</v>
      </c>
      <c r="B214" s="38">
        <v>6294</v>
      </c>
      <c r="C214" s="38">
        <v>3259</v>
      </c>
      <c r="D214" s="47">
        <v>33</v>
      </c>
      <c r="E214" s="38">
        <v>6</v>
      </c>
      <c r="F214" s="38">
        <v>67</v>
      </c>
      <c r="G214" s="38">
        <v>1</v>
      </c>
      <c r="H214" s="38">
        <f t="shared" si="68"/>
        <v>68</v>
      </c>
      <c r="I214" s="38">
        <v>52</v>
      </c>
      <c r="J214" s="38">
        <v>12</v>
      </c>
      <c r="K214" s="38">
        <v>32</v>
      </c>
      <c r="L214" s="38">
        <v>22</v>
      </c>
      <c r="M214" s="38">
        <f t="shared" si="71"/>
        <v>100</v>
      </c>
      <c r="N214" s="38">
        <v>51</v>
      </c>
      <c r="O214" s="38">
        <v>1</v>
      </c>
      <c r="P214" s="38">
        <v>0</v>
      </c>
      <c r="Q214" s="38">
        <v>0</v>
      </c>
      <c r="R214" s="38">
        <f t="shared" si="72"/>
        <v>16</v>
      </c>
      <c r="S214" s="34">
        <v>107</v>
      </c>
      <c r="T214" s="42">
        <v>79</v>
      </c>
      <c r="U214" s="38">
        <v>28</v>
      </c>
      <c r="V214" s="38">
        <f t="shared" si="69"/>
        <v>44</v>
      </c>
      <c r="W214" s="38">
        <v>6317</v>
      </c>
      <c r="X214" s="38">
        <v>3272</v>
      </c>
      <c r="Y214" s="39">
        <f t="shared" si="73"/>
        <v>5.2430886558627261</v>
      </c>
      <c r="Z214" s="39">
        <f t="shared" si="74"/>
        <v>0.95328884652049573</v>
      </c>
      <c r="AA214" s="39">
        <f t="shared" si="75"/>
        <v>18.181818181818183</v>
      </c>
      <c r="AB214" s="39">
        <f t="shared" si="76"/>
        <v>10.803940260565618</v>
      </c>
      <c r="AC214" s="39">
        <f t="shared" si="77"/>
        <v>10.645058786145535</v>
      </c>
      <c r="AD214" s="39">
        <f t="shared" si="78"/>
        <v>47.058823529411761</v>
      </c>
      <c r="AE214" s="39">
        <f t="shared" si="79"/>
        <v>32.352941176470587</v>
      </c>
      <c r="AF214" s="39">
        <f t="shared" si="80"/>
        <v>15.888147442008261</v>
      </c>
      <c r="AG214" s="39">
        <f t="shared" si="81"/>
        <v>8.1029551954242134</v>
      </c>
      <c r="AH214" s="39">
        <f t="shared" si="82"/>
        <v>2.5421035907213221</v>
      </c>
      <c r="AI214" s="39">
        <f t="shared" si="83"/>
        <v>14.705882352941176</v>
      </c>
      <c r="AJ214" s="39">
        <f t="shared" si="84"/>
        <v>14.925373134328359</v>
      </c>
      <c r="AK214" s="39">
        <f t="shared" si="85"/>
        <v>0</v>
      </c>
      <c r="AL214" s="39">
        <f t="shared" si="70"/>
        <v>14.705882352941176</v>
      </c>
      <c r="AM214" s="40">
        <f t="shared" si="86"/>
        <v>17.000317762948839</v>
      </c>
      <c r="AN214" s="40">
        <f t="shared" si="87"/>
        <v>12.551636479186527</v>
      </c>
      <c r="AO214" s="39">
        <f t="shared" si="88"/>
        <v>4.4486812837623138</v>
      </c>
      <c r="AP214" s="39">
        <f t="shared" si="89"/>
        <v>6.9907848744836354</v>
      </c>
    </row>
    <row r="215" spans="1:42" s="36" customFormat="1" x14ac:dyDescent="0.2">
      <c r="A215" s="37" t="s">
        <v>208</v>
      </c>
      <c r="B215" s="38">
        <v>6084</v>
      </c>
      <c r="C215" s="38">
        <v>3062</v>
      </c>
      <c r="D215" s="47">
        <v>43</v>
      </c>
      <c r="E215" s="38">
        <v>10</v>
      </c>
      <c r="F215" s="38">
        <v>80</v>
      </c>
      <c r="G215" s="38">
        <v>0</v>
      </c>
      <c r="H215" s="38">
        <f t="shared" si="68"/>
        <v>80</v>
      </c>
      <c r="I215" s="38">
        <v>73</v>
      </c>
      <c r="J215" s="38">
        <v>4</v>
      </c>
      <c r="K215" s="38">
        <v>14</v>
      </c>
      <c r="L215" s="38">
        <v>8</v>
      </c>
      <c r="M215" s="38">
        <f t="shared" si="71"/>
        <v>94</v>
      </c>
      <c r="N215" s="38">
        <v>62</v>
      </c>
      <c r="O215" s="38">
        <v>0</v>
      </c>
      <c r="P215" s="38">
        <v>0</v>
      </c>
      <c r="Q215" s="38">
        <v>0</v>
      </c>
      <c r="R215" s="38">
        <f t="shared" si="72"/>
        <v>18</v>
      </c>
      <c r="S215" s="34">
        <v>91</v>
      </c>
      <c r="T215" s="42">
        <v>64</v>
      </c>
      <c r="U215" s="38">
        <v>27</v>
      </c>
      <c r="V215" s="38">
        <f t="shared" si="69"/>
        <v>45</v>
      </c>
      <c r="W215" s="38">
        <v>6118</v>
      </c>
      <c r="X215" s="38">
        <v>3088</v>
      </c>
      <c r="Y215" s="39">
        <f t="shared" si="73"/>
        <v>7.0677186061801445</v>
      </c>
      <c r="Z215" s="39">
        <f t="shared" si="74"/>
        <v>1.6436554898093361</v>
      </c>
      <c r="AA215" s="39">
        <f t="shared" si="75"/>
        <v>23.255813953488371</v>
      </c>
      <c r="AB215" s="39">
        <f t="shared" si="76"/>
        <v>13.149243918474689</v>
      </c>
      <c r="AC215" s="39">
        <f t="shared" si="77"/>
        <v>13.149243918474689</v>
      </c>
      <c r="AD215" s="39">
        <f t="shared" si="78"/>
        <v>17.5</v>
      </c>
      <c r="AE215" s="39">
        <f t="shared" si="79"/>
        <v>10</v>
      </c>
      <c r="AF215" s="39">
        <f t="shared" si="80"/>
        <v>15.450361604207759</v>
      </c>
      <c r="AG215" s="39">
        <f t="shared" si="81"/>
        <v>10.190664036817882</v>
      </c>
      <c r="AH215" s="39">
        <f t="shared" si="82"/>
        <v>2.9585798816568047</v>
      </c>
      <c r="AI215" s="39">
        <f t="shared" si="83"/>
        <v>0</v>
      </c>
      <c r="AJ215" s="39">
        <f t="shared" si="84"/>
        <v>0</v>
      </c>
      <c r="AK215" s="39">
        <f t="shared" si="85"/>
        <v>0</v>
      </c>
      <c r="AL215" s="39">
        <f t="shared" si="70"/>
        <v>0</v>
      </c>
      <c r="AM215" s="40">
        <f t="shared" si="86"/>
        <v>14.957264957264957</v>
      </c>
      <c r="AN215" s="40">
        <f t="shared" si="87"/>
        <v>10.519395134779751</v>
      </c>
      <c r="AO215" s="39">
        <f t="shared" si="88"/>
        <v>4.4378698224852071</v>
      </c>
      <c r="AP215" s="39">
        <f t="shared" si="89"/>
        <v>7.3964497041420119</v>
      </c>
    </row>
    <row r="216" spans="1:42" s="36" customFormat="1" x14ac:dyDescent="0.2">
      <c r="A216" s="37" t="s">
        <v>163</v>
      </c>
      <c r="B216" s="38">
        <v>38896</v>
      </c>
      <c r="C216" s="38">
        <v>19878</v>
      </c>
      <c r="D216" s="47">
        <v>198</v>
      </c>
      <c r="E216" s="38">
        <v>89</v>
      </c>
      <c r="F216" s="38">
        <v>385</v>
      </c>
      <c r="G216" s="38">
        <v>1</v>
      </c>
      <c r="H216" s="38">
        <f t="shared" si="68"/>
        <v>386</v>
      </c>
      <c r="I216" s="38">
        <v>286</v>
      </c>
      <c r="J216" s="38">
        <v>29</v>
      </c>
      <c r="K216" s="38">
        <v>156</v>
      </c>
      <c r="L216" s="38">
        <v>108</v>
      </c>
      <c r="M216" s="38">
        <f t="shared" si="71"/>
        <v>542</v>
      </c>
      <c r="N216" s="38">
        <v>284</v>
      </c>
      <c r="O216" s="38">
        <v>1</v>
      </c>
      <c r="P216" s="38">
        <v>1</v>
      </c>
      <c r="Q216" s="38">
        <v>1</v>
      </c>
      <c r="R216" s="38">
        <f t="shared" si="72"/>
        <v>101</v>
      </c>
      <c r="S216" s="34">
        <v>355</v>
      </c>
      <c r="T216" s="42">
        <v>629</v>
      </c>
      <c r="U216" s="38">
        <v>-274</v>
      </c>
      <c r="V216" s="38">
        <f t="shared" si="69"/>
        <v>-173</v>
      </c>
      <c r="W216" s="38">
        <v>38785</v>
      </c>
      <c r="X216" s="38">
        <v>19819</v>
      </c>
      <c r="Y216" s="39">
        <f t="shared" si="73"/>
        <v>5.0904977375565617</v>
      </c>
      <c r="Z216" s="39">
        <f t="shared" si="74"/>
        <v>2.288153023447141</v>
      </c>
      <c r="AA216" s="39">
        <f t="shared" si="75"/>
        <v>44.949494949494948</v>
      </c>
      <c r="AB216" s="39">
        <f t="shared" si="76"/>
        <v>9.9238996297819835</v>
      </c>
      <c r="AC216" s="39">
        <f t="shared" si="77"/>
        <v>9.8981900452488691</v>
      </c>
      <c r="AD216" s="39">
        <f t="shared" si="78"/>
        <v>40.414507772020727</v>
      </c>
      <c r="AE216" s="39">
        <f t="shared" si="79"/>
        <v>27.979274611398964</v>
      </c>
      <c r="AF216" s="39">
        <f t="shared" si="80"/>
        <v>13.934594816947758</v>
      </c>
      <c r="AG216" s="39">
        <f t="shared" si="81"/>
        <v>7.3015220074043601</v>
      </c>
      <c r="AH216" s="39">
        <f t="shared" si="82"/>
        <v>2.5966680378445082</v>
      </c>
      <c r="AI216" s="39">
        <f t="shared" si="83"/>
        <v>2.5906735751295336</v>
      </c>
      <c r="AJ216" s="39">
        <f t="shared" si="84"/>
        <v>2.5974025974025974</v>
      </c>
      <c r="AK216" s="39">
        <f t="shared" si="85"/>
        <v>2.5974025974025974</v>
      </c>
      <c r="AL216" s="39">
        <f t="shared" si="70"/>
        <v>5.1813471502590671</v>
      </c>
      <c r="AM216" s="40">
        <f t="shared" si="86"/>
        <v>9.1269025092554514</v>
      </c>
      <c r="AN216" s="40">
        <f t="shared" si="87"/>
        <v>16.171328671328673</v>
      </c>
      <c r="AO216" s="39">
        <f t="shared" si="88"/>
        <v>-7.0444261620732203</v>
      </c>
      <c r="AP216" s="39">
        <f t="shared" si="89"/>
        <v>-4.447758124228713</v>
      </c>
    </row>
    <row r="217" spans="1:42" s="36" customFormat="1" x14ac:dyDescent="0.2">
      <c r="A217" s="37" t="s">
        <v>209</v>
      </c>
      <c r="B217" s="38">
        <v>2334</v>
      </c>
      <c r="C217" s="38">
        <v>1178</v>
      </c>
      <c r="D217" s="47">
        <v>9</v>
      </c>
      <c r="E217" s="38">
        <v>4</v>
      </c>
      <c r="F217" s="38">
        <v>22</v>
      </c>
      <c r="G217" s="38">
        <v>0</v>
      </c>
      <c r="H217" s="38">
        <f t="shared" si="68"/>
        <v>22</v>
      </c>
      <c r="I217" s="38">
        <v>15</v>
      </c>
      <c r="J217" s="38">
        <v>2</v>
      </c>
      <c r="K217" s="38">
        <v>11</v>
      </c>
      <c r="L217" s="38">
        <v>8</v>
      </c>
      <c r="M217" s="38">
        <f t="shared" si="71"/>
        <v>33</v>
      </c>
      <c r="N217" s="38">
        <v>11</v>
      </c>
      <c r="O217" s="38">
        <v>0</v>
      </c>
      <c r="P217" s="38">
        <v>0</v>
      </c>
      <c r="Q217" s="38">
        <v>0</v>
      </c>
      <c r="R217" s="38">
        <f t="shared" si="72"/>
        <v>11</v>
      </c>
      <c r="S217" s="34">
        <v>14</v>
      </c>
      <c r="T217" s="42">
        <v>30</v>
      </c>
      <c r="U217" s="38">
        <v>-16</v>
      </c>
      <c r="V217" s="38">
        <f t="shared" si="69"/>
        <v>-5</v>
      </c>
      <c r="W217" s="38">
        <v>2323</v>
      </c>
      <c r="X217" s="38">
        <v>1171</v>
      </c>
      <c r="Y217" s="39">
        <f t="shared" si="73"/>
        <v>3.8560411311053984</v>
      </c>
      <c r="Z217" s="39">
        <f t="shared" si="74"/>
        <v>1.7137960582690661</v>
      </c>
      <c r="AA217" s="39">
        <f t="shared" si="75"/>
        <v>44.444444444444443</v>
      </c>
      <c r="AB217" s="39">
        <f t="shared" si="76"/>
        <v>9.425878320479864</v>
      </c>
      <c r="AC217" s="39">
        <f t="shared" si="77"/>
        <v>9.425878320479864</v>
      </c>
      <c r="AD217" s="39">
        <f t="shared" si="78"/>
        <v>50</v>
      </c>
      <c r="AE217" s="39">
        <f t="shared" si="79"/>
        <v>36.363636363636367</v>
      </c>
      <c r="AF217" s="39">
        <f t="shared" si="80"/>
        <v>14.138817480719794</v>
      </c>
      <c r="AG217" s="39">
        <f t="shared" si="81"/>
        <v>4.712939160239932</v>
      </c>
      <c r="AH217" s="39">
        <f t="shared" si="82"/>
        <v>4.712939160239932</v>
      </c>
      <c r="AI217" s="39">
        <f t="shared" si="83"/>
        <v>0</v>
      </c>
      <c r="AJ217" s="39">
        <f t="shared" si="84"/>
        <v>0</v>
      </c>
      <c r="AK217" s="39">
        <f t="shared" si="85"/>
        <v>0</v>
      </c>
      <c r="AL217" s="39">
        <f t="shared" si="70"/>
        <v>0</v>
      </c>
      <c r="AM217" s="40">
        <f t="shared" si="86"/>
        <v>5.9982862039417313</v>
      </c>
      <c r="AN217" s="40">
        <f t="shared" si="87"/>
        <v>12.853470437017995</v>
      </c>
      <c r="AO217" s="39">
        <f t="shared" si="88"/>
        <v>-6.8551842330762645</v>
      </c>
      <c r="AP217" s="39">
        <f t="shared" si="89"/>
        <v>-2.1422450728363325</v>
      </c>
    </row>
    <row r="218" spans="1:42" s="36" customFormat="1" x14ac:dyDescent="0.2">
      <c r="A218" s="37" t="s">
        <v>210</v>
      </c>
      <c r="B218" s="38">
        <v>3849</v>
      </c>
      <c r="C218" s="38">
        <v>1948</v>
      </c>
      <c r="D218" s="47">
        <v>21</v>
      </c>
      <c r="E218" s="38">
        <v>4</v>
      </c>
      <c r="F218" s="38">
        <v>44</v>
      </c>
      <c r="G218" s="38">
        <v>1</v>
      </c>
      <c r="H218" s="38">
        <f t="shared" si="68"/>
        <v>45</v>
      </c>
      <c r="I218" s="38">
        <v>37</v>
      </c>
      <c r="J218" s="38">
        <v>5</v>
      </c>
      <c r="K218" s="38">
        <v>12</v>
      </c>
      <c r="L218" s="38">
        <v>9</v>
      </c>
      <c r="M218" s="38">
        <f t="shared" si="71"/>
        <v>57</v>
      </c>
      <c r="N218" s="38">
        <v>46</v>
      </c>
      <c r="O218" s="38">
        <v>1</v>
      </c>
      <c r="P218" s="38">
        <v>1</v>
      </c>
      <c r="Q218" s="38">
        <v>0</v>
      </c>
      <c r="R218" s="38">
        <f t="shared" si="72"/>
        <v>-2</v>
      </c>
      <c r="S218" s="34">
        <v>63</v>
      </c>
      <c r="T218" s="42">
        <v>54</v>
      </c>
      <c r="U218" s="38">
        <v>9</v>
      </c>
      <c r="V218" s="38">
        <f t="shared" si="69"/>
        <v>7</v>
      </c>
      <c r="W218" s="38">
        <v>3855</v>
      </c>
      <c r="X218" s="38">
        <v>1950</v>
      </c>
      <c r="Y218" s="39">
        <f t="shared" si="73"/>
        <v>5.4559625876851134</v>
      </c>
      <c r="Z218" s="39">
        <f t="shared" si="74"/>
        <v>1.0392309690828787</v>
      </c>
      <c r="AA218" s="39">
        <f t="shared" si="75"/>
        <v>19.047619047619047</v>
      </c>
      <c r="AB218" s="39">
        <f t="shared" si="76"/>
        <v>11.691348402182385</v>
      </c>
      <c r="AC218" s="39">
        <f t="shared" si="77"/>
        <v>11.431540659911665</v>
      </c>
      <c r="AD218" s="39">
        <f t="shared" si="78"/>
        <v>26.666666666666668</v>
      </c>
      <c r="AE218" s="39">
        <f t="shared" si="79"/>
        <v>20</v>
      </c>
      <c r="AF218" s="39">
        <f t="shared" si="80"/>
        <v>14.809041309431022</v>
      </c>
      <c r="AG218" s="39">
        <f t="shared" si="81"/>
        <v>11.951156144453105</v>
      </c>
      <c r="AH218" s="39">
        <f t="shared" si="82"/>
        <v>-0.51961548454143935</v>
      </c>
      <c r="AI218" s="39">
        <f t="shared" si="83"/>
        <v>22.222222222222221</v>
      </c>
      <c r="AJ218" s="39">
        <f t="shared" si="84"/>
        <v>22.727272727272727</v>
      </c>
      <c r="AK218" s="39">
        <f t="shared" si="85"/>
        <v>22.727272727272727</v>
      </c>
      <c r="AL218" s="39">
        <f t="shared" si="70"/>
        <v>22.222222222222221</v>
      </c>
      <c r="AM218" s="40">
        <f t="shared" si="86"/>
        <v>16.367887763055339</v>
      </c>
      <c r="AN218" s="40">
        <f t="shared" si="87"/>
        <v>14.029618082618862</v>
      </c>
      <c r="AO218" s="39">
        <f t="shared" si="88"/>
        <v>2.3382696804364773</v>
      </c>
      <c r="AP218" s="39">
        <f t="shared" si="89"/>
        <v>1.8186541958950377</v>
      </c>
    </row>
    <row r="219" spans="1:42" s="36" customFormat="1" x14ac:dyDescent="0.2">
      <c r="A219" s="37" t="s">
        <v>211</v>
      </c>
      <c r="B219" s="38">
        <v>3546</v>
      </c>
      <c r="C219" s="38">
        <v>1811</v>
      </c>
      <c r="D219" s="47">
        <v>28</v>
      </c>
      <c r="E219" s="38">
        <v>5</v>
      </c>
      <c r="F219" s="38">
        <v>36</v>
      </c>
      <c r="G219" s="38">
        <v>0</v>
      </c>
      <c r="H219" s="38">
        <f t="shared" si="68"/>
        <v>36</v>
      </c>
      <c r="I219" s="38">
        <v>29</v>
      </c>
      <c r="J219" s="38">
        <v>3</v>
      </c>
      <c r="K219" s="38">
        <v>16</v>
      </c>
      <c r="L219" s="38">
        <v>14</v>
      </c>
      <c r="M219" s="38">
        <f t="shared" si="71"/>
        <v>52</v>
      </c>
      <c r="N219" s="38">
        <v>34</v>
      </c>
      <c r="O219" s="38">
        <v>0</v>
      </c>
      <c r="P219" s="38">
        <v>0</v>
      </c>
      <c r="Q219" s="38">
        <v>0</v>
      </c>
      <c r="R219" s="38">
        <f t="shared" si="72"/>
        <v>2</v>
      </c>
      <c r="S219" s="34">
        <v>61</v>
      </c>
      <c r="T219" s="42">
        <v>49</v>
      </c>
      <c r="U219" s="38">
        <v>12</v>
      </c>
      <c r="V219" s="38">
        <f t="shared" si="69"/>
        <v>14</v>
      </c>
      <c r="W219" s="38">
        <v>3550</v>
      </c>
      <c r="X219" s="38">
        <v>1818</v>
      </c>
      <c r="Y219" s="39">
        <f t="shared" si="73"/>
        <v>7.8962210941906381</v>
      </c>
      <c r="Z219" s="39">
        <f t="shared" si="74"/>
        <v>1.4100394811054708</v>
      </c>
      <c r="AA219" s="39">
        <f t="shared" si="75"/>
        <v>17.857142857142858</v>
      </c>
      <c r="AB219" s="39">
        <f t="shared" si="76"/>
        <v>10.152284263959389</v>
      </c>
      <c r="AC219" s="39">
        <f t="shared" si="77"/>
        <v>10.152284263959389</v>
      </c>
      <c r="AD219" s="39">
        <f t="shared" si="78"/>
        <v>44.444444444444443</v>
      </c>
      <c r="AE219" s="39">
        <f t="shared" si="79"/>
        <v>38.888888888888893</v>
      </c>
      <c r="AF219" s="39">
        <f t="shared" si="80"/>
        <v>14.664410603496897</v>
      </c>
      <c r="AG219" s="39">
        <f t="shared" si="81"/>
        <v>9.5882684715172033</v>
      </c>
      <c r="AH219" s="39">
        <f t="shared" si="82"/>
        <v>0.56401579244218847</v>
      </c>
      <c r="AI219" s="39">
        <f t="shared" si="83"/>
        <v>0</v>
      </c>
      <c r="AJ219" s="39">
        <f t="shared" si="84"/>
        <v>0</v>
      </c>
      <c r="AK219" s="39">
        <f t="shared" si="85"/>
        <v>0</v>
      </c>
      <c r="AL219" s="39">
        <f t="shared" si="70"/>
        <v>0</v>
      </c>
      <c r="AM219" s="40">
        <f t="shared" si="86"/>
        <v>17.202481669486748</v>
      </c>
      <c r="AN219" s="40">
        <f t="shared" si="87"/>
        <v>13.818386914833615</v>
      </c>
      <c r="AO219" s="39">
        <f t="shared" si="88"/>
        <v>3.3840947546531304</v>
      </c>
      <c r="AP219" s="39">
        <f t="shared" si="89"/>
        <v>3.9481105470953191</v>
      </c>
    </row>
    <row r="220" spans="1:42" s="36" customFormat="1" x14ac:dyDescent="0.2">
      <c r="A220" s="37" t="s">
        <v>150</v>
      </c>
      <c r="B220" s="38">
        <v>16374</v>
      </c>
      <c r="C220" s="38">
        <v>8231</v>
      </c>
      <c r="D220" s="47">
        <v>95</v>
      </c>
      <c r="E220" s="38">
        <v>18</v>
      </c>
      <c r="F220" s="38">
        <v>199</v>
      </c>
      <c r="G220" s="38">
        <v>0</v>
      </c>
      <c r="H220" s="38">
        <f t="shared" si="68"/>
        <v>199</v>
      </c>
      <c r="I220" s="38">
        <v>161</v>
      </c>
      <c r="J220" s="38">
        <v>19</v>
      </c>
      <c r="K220" s="38">
        <v>52</v>
      </c>
      <c r="L220" s="38">
        <v>24</v>
      </c>
      <c r="M220" s="38">
        <f t="shared" si="71"/>
        <v>251</v>
      </c>
      <c r="N220" s="38">
        <v>78</v>
      </c>
      <c r="O220" s="38">
        <v>1</v>
      </c>
      <c r="P220" s="38">
        <v>0</v>
      </c>
      <c r="Q220" s="38">
        <v>0</v>
      </c>
      <c r="R220" s="38">
        <f t="shared" si="72"/>
        <v>121</v>
      </c>
      <c r="S220" s="34">
        <v>140</v>
      </c>
      <c r="T220" s="42">
        <v>214</v>
      </c>
      <c r="U220" s="38">
        <v>-74</v>
      </c>
      <c r="V220" s="38">
        <f t="shared" si="69"/>
        <v>47</v>
      </c>
      <c r="W220" s="38">
        <v>16398</v>
      </c>
      <c r="X220" s="38">
        <v>8234</v>
      </c>
      <c r="Y220" s="39">
        <f t="shared" si="73"/>
        <v>5.8018810309026501</v>
      </c>
      <c r="Z220" s="39">
        <f t="shared" si="74"/>
        <v>1.0993037742762919</v>
      </c>
      <c r="AA220" s="39">
        <f t="shared" si="75"/>
        <v>18.947368421052634</v>
      </c>
      <c r="AB220" s="39">
        <f t="shared" si="76"/>
        <v>12.153413948943447</v>
      </c>
      <c r="AC220" s="39">
        <f t="shared" si="77"/>
        <v>12.153413948943447</v>
      </c>
      <c r="AD220" s="39">
        <f t="shared" si="78"/>
        <v>26.13065326633166</v>
      </c>
      <c r="AE220" s="39">
        <f t="shared" si="79"/>
        <v>12.060301507537687</v>
      </c>
      <c r="AF220" s="39">
        <f t="shared" si="80"/>
        <v>15.329180407963845</v>
      </c>
      <c r="AG220" s="39">
        <f t="shared" si="81"/>
        <v>4.763649688530597</v>
      </c>
      <c r="AH220" s="39">
        <f t="shared" si="82"/>
        <v>7.3897642604128491</v>
      </c>
      <c r="AI220" s="39">
        <f t="shared" si="83"/>
        <v>0</v>
      </c>
      <c r="AJ220" s="39">
        <f t="shared" si="84"/>
        <v>5.025125628140704</v>
      </c>
      <c r="AK220" s="39">
        <f t="shared" si="85"/>
        <v>0</v>
      </c>
      <c r="AL220" s="39">
        <f t="shared" si="70"/>
        <v>0</v>
      </c>
      <c r="AM220" s="40">
        <f t="shared" si="86"/>
        <v>8.5501404665933798</v>
      </c>
      <c r="AN220" s="40">
        <f t="shared" si="87"/>
        <v>13.069500427507023</v>
      </c>
      <c r="AO220" s="39">
        <f t="shared" si="88"/>
        <v>-4.5193599609136434</v>
      </c>
      <c r="AP220" s="39">
        <f t="shared" si="89"/>
        <v>2.8704042994992061</v>
      </c>
    </row>
    <row r="221" spans="1:42" s="36" customFormat="1" x14ac:dyDescent="0.2">
      <c r="A221" s="37" t="s">
        <v>212</v>
      </c>
      <c r="B221" s="38">
        <v>10139</v>
      </c>
      <c r="C221" s="38">
        <v>5234</v>
      </c>
      <c r="D221" s="47">
        <v>48</v>
      </c>
      <c r="E221" s="38">
        <v>26</v>
      </c>
      <c r="F221" s="38">
        <v>56</v>
      </c>
      <c r="G221" s="38">
        <v>0</v>
      </c>
      <c r="H221" s="38">
        <f t="shared" si="68"/>
        <v>56</v>
      </c>
      <c r="I221" s="38">
        <v>43</v>
      </c>
      <c r="J221" s="38">
        <v>5</v>
      </c>
      <c r="K221" s="38">
        <v>42</v>
      </c>
      <c r="L221" s="38">
        <v>34</v>
      </c>
      <c r="M221" s="38">
        <f t="shared" si="71"/>
        <v>98</v>
      </c>
      <c r="N221" s="38">
        <v>81</v>
      </c>
      <c r="O221" s="38">
        <v>2</v>
      </c>
      <c r="P221" s="38">
        <v>2</v>
      </c>
      <c r="Q221" s="38">
        <v>2</v>
      </c>
      <c r="R221" s="38">
        <f t="shared" si="72"/>
        <v>-25</v>
      </c>
      <c r="S221" s="34">
        <v>128</v>
      </c>
      <c r="T221" s="42">
        <v>131</v>
      </c>
      <c r="U221" s="38">
        <v>-3</v>
      </c>
      <c r="V221" s="38">
        <f t="shared" si="69"/>
        <v>-28</v>
      </c>
      <c r="W221" s="38">
        <v>10129</v>
      </c>
      <c r="X221" s="38">
        <v>5221</v>
      </c>
      <c r="Y221" s="39">
        <f t="shared" si="73"/>
        <v>4.7341946937567805</v>
      </c>
      <c r="Z221" s="39">
        <f t="shared" si="74"/>
        <v>2.5643554591182562</v>
      </c>
      <c r="AA221" s="39">
        <f t="shared" si="75"/>
        <v>54.166666666666664</v>
      </c>
      <c r="AB221" s="39">
        <f t="shared" si="76"/>
        <v>5.5232271427162445</v>
      </c>
      <c r="AC221" s="39">
        <f t="shared" si="77"/>
        <v>5.5232271427162445</v>
      </c>
      <c r="AD221" s="39">
        <f t="shared" si="78"/>
        <v>75</v>
      </c>
      <c r="AE221" s="39">
        <f t="shared" si="79"/>
        <v>60.714285714285708</v>
      </c>
      <c r="AF221" s="39">
        <f t="shared" si="80"/>
        <v>9.6656474997534279</v>
      </c>
      <c r="AG221" s="39">
        <f t="shared" si="81"/>
        <v>7.9889535457145673</v>
      </c>
      <c r="AH221" s="39">
        <f t="shared" si="82"/>
        <v>-2.4657264029983232</v>
      </c>
      <c r="AI221" s="39">
        <f t="shared" si="83"/>
        <v>0</v>
      </c>
      <c r="AJ221" s="39">
        <f t="shared" si="84"/>
        <v>35.714285714285715</v>
      </c>
      <c r="AK221" s="39">
        <f t="shared" si="85"/>
        <v>35.714285714285715</v>
      </c>
      <c r="AL221" s="39">
        <f t="shared" si="70"/>
        <v>35.714285714285715</v>
      </c>
      <c r="AM221" s="40">
        <f t="shared" si="86"/>
        <v>12.624519183351415</v>
      </c>
      <c r="AN221" s="40">
        <f t="shared" si="87"/>
        <v>12.920406351711215</v>
      </c>
      <c r="AO221" s="39">
        <f t="shared" si="88"/>
        <v>-0.29588716835979878</v>
      </c>
      <c r="AP221" s="39">
        <f t="shared" si="89"/>
        <v>-2.7616135713581222</v>
      </c>
    </row>
    <row r="222" spans="1:42" s="36" customFormat="1" x14ac:dyDescent="0.2">
      <c r="A222" s="37" t="s">
        <v>213</v>
      </c>
      <c r="B222" s="38">
        <v>4468</v>
      </c>
      <c r="C222" s="38">
        <v>2257</v>
      </c>
      <c r="D222" s="47">
        <v>22</v>
      </c>
      <c r="E222" s="38">
        <v>15</v>
      </c>
      <c r="F222" s="38">
        <v>52</v>
      </c>
      <c r="G222" s="38">
        <v>1</v>
      </c>
      <c r="H222" s="38">
        <f t="shared" si="68"/>
        <v>53</v>
      </c>
      <c r="I222" s="38">
        <v>44</v>
      </c>
      <c r="J222" s="38">
        <v>11</v>
      </c>
      <c r="K222" s="38">
        <v>15</v>
      </c>
      <c r="L222" s="38">
        <v>12</v>
      </c>
      <c r="M222" s="38">
        <f t="shared" si="71"/>
        <v>68</v>
      </c>
      <c r="N222" s="38">
        <v>74</v>
      </c>
      <c r="O222" s="38">
        <v>2</v>
      </c>
      <c r="P222" s="38">
        <v>1</v>
      </c>
      <c r="Q222" s="38">
        <v>1</v>
      </c>
      <c r="R222" s="38">
        <f t="shared" si="72"/>
        <v>-22</v>
      </c>
      <c r="S222" s="34">
        <v>89</v>
      </c>
      <c r="T222" s="42">
        <v>86</v>
      </c>
      <c r="U222" s="38">
        <v>3</v>
      </c>
      <c r="V222" s="38">
        <f t="shared" si="69"/>
        <v>-19</v>
      </c>
      <c r="W222" s="38">
        <v>4457</v>
      </c>
      <c r="X222" s="38">
        <v>2247</v>
      </c>
      <c r="Y222" s="39">
        <f t="shared" si="73"/>
        <v>4.9239033124440468</v>
      </c>
      <c r="Z222" s="39">
        <f t="shared" si="74"/>
        <v>3.3572068039391225</v>
      </c>
      <c r="AA222" s="39">
        <f t="shared" si="75"/>
        <v>68.181818181818173</v>
      </c>
      <c r="AB222" s="39">
        <f t="shared" si="76"/>
        <v>11.862130707251566</v>
      </c>
      <c r="AC222" s="39">
        <f t="shared" si="77"/>
        <v>11.638316920322291</v>
      </c>
      <c r="AD222" s="39">
        <f t="shared" si="78"/>
        <v>28.30188679245283</v>
      </c>
      <c r="AE222" s="39">
        <f t="shared" si="79"/>
        <v>22.641509433962266</v>
      </c>
      <c r="AF222" s="39">
        <f t="shared" si="80"/>
        <v>15.219337511190689</v>
      </c>
      <c r="AG222" s="39">
        <f t="shared" si="81"/>
        <v>16.562220232766339</v>
      </c>
      <c r="AH222" s="39">
        <f t="shared" si="82"/>
        <v>-4.9239033124440468</v>
      </c>
      <c r="AI222" s="39">
        <f t="shared" si="83"/>
        <v>18.867924528301884</v>
      </c>
      <c r="AJ222" s="39">
        <f t="shared" si="84"/>
        <v>38.461538461538467</v>
      </c>
      <c r="AK222" s="39">
        <f t="shared" si="85"/>
        <v>19.230769230769234</v>
      </c>
      <c r="AL222" s="39">
        <f t="shared" si="70"/>
        <v>37.735849056603769</v>
      </c>
      <c r="AM222" s="40">
        <f t="shared" si="86"/>
        <v>19.919427036705461</v>
      </c>
      <c r="AN222" s="40">
        <f t="shared" si="87"/>
        <v>19.247985675917636</v>
      </c>
      <c r="AO222" s="39">
        <f t="shared" si="88"/>
        <v>0.67144136078782457</v>
      </c>
      <c r="AP222" s="39">
        <f t="shared" si="89"/>
        <v>-4.2524619516562217</v>
      </c>
    </row>
    <row r="223" spans="1:42" s="36" customFormat="1" x14ac:dyDescent="0.2">
      <c r="A223" s="37" t="s">
        <v>151</v>
      </c>
      <c r="B223" s="38">
        <v>10843</v>
      </c>
      <c r="C223" s="38">
        <v>5367</v>
      </c>
      <c r="D223" s="47">
        <v>50</v>
      </c>
      <c r="E223" s="38">
        <v>19</v>
      </c>
      <c r="F223" s="38">
        <v>116</v>
      </c>
      <c r="G223" s="38">
        <v>1</v>
      </c>
      <c r="H223" s="38">
        <f t="shared" si="68"/>
        <v>117</v>
      </c>
      <c r="I223" s="38">
        <v>103</v>
      </c>
      <c r="J223" s="38">
        <v>12</v>
      </c>
      <c r="K223" s="38">
        <v>32</v>
      </c>
      <c r="L223" s="38">
        <v>15</v>
      </c>
      <c r="M223" s="38">
        <f t="shared" si="71"/>
        <v>149</v>
      </c>
      <c r="N223" s="38">
        <v>68</v>
      </c>
      <c r="O223" s="38">
        <v>2</v>
      </c>
      <c r="P223" s="38">
        <v>2</v>
      </c>
      <c r="Q223" s="38">
        <v>2</v>
      </c>
      <c r="R223" s="38">
        <f t="shared" si="72"/>
        <v>48</v>
      </c>
      <c r="S223" s="34">
        <v>75</v>
      </c>
      <c r="T223" s="42">
        <v>144</v>
      </c>
      <c r="U223" s="38">
        <v>-69</v>
      </c>
      <c r="V223" s="38">
        <f t="shared" si="69"/>
        <v>-21</v>
      </c>
      <c r="W223" s="38">
        <v>10815</v>
      </c>
      <c r="X223" s="38">
        <v>5348</v>
      </c>
      <c r="Y223" s="39">
        <f t="shared" si="73"/>
        <v>4.6112699437425064</v>
      </c>
      <c r="Z223" s="39">
        <f t="shared" si="74"/>
        <v>1.7522825786221525</v>
      </c>
      <c r="AA223" s="39">
        <f t="shared" si="75"/>
        <v>38</v>
      </c>
      <c r="AB223" s="39">
        <f t="shared" si="76"/>
        <v>10.790371668357464</v>
      </c>
      <c r="AC223" s="39">
        <f t="shared" si="77"/>
        <v>10.698146269482615</v>
      </c>
      <c r="AD223" s="39">
        <f t="shared" si="78"/>
        <v>27.350427350427353</v>
      </c>
      <c r="AE223" s="39">
        <f t="shared" si="79"/>
        <v>12.820512820512819</v>
      </c>
      <c r="AF223" s="39">
        <f t="shared" si="80"/>
        <v>13.741584432352671</v>
      </c>
      <c r="AG223" s="39">
        <f t="shared" si="81"/>
        <v>6.2713271234898089</v>
      </c>
      <c r="AH223" s="39">
        <f t="shared" si="82"/>
        <v>4.4268191459928063</v>
      </c>
      <c r="AI223" s="39">
        <f t="shared" si="83"/>
        <v>8.5470085470085486</v>
      </c>
      <c r="AJ223" s="39">
        <f t="shared" si="84"/>
        <v>17.241379310344826</v>
      </c>
      <c r="AK223" s="39">
        <f t="shared" si="85"/>
        <v>17.241379310344826</v>
      </c>
      <c r="AL223" s="39">
        <f t="shared" si="70"/>
        <v>25.641025641025639</v>
      </c>
      <c r="AM223" s="40">
        <f t="shared" si="86"/>
        <v>6.9169049156137596</v>
      </c>
      <c r="AN223" s="40">
        <f t="shared" si="87"/>
        <v>13.28045743797842</v>
      </c>
      <c r="AO223" s="39">
        <f t="shared" si="88"/>
        <v>-6.3635525223646594</v>
      </c>
      <c r="AP223" s="39">
        <f t="shared" si="89"/>
        <v>-1.9367333763718528</v>
      </c>
    </row>
    <row r="224" spans="1:42" s="36" customFormat="1" x14ac:dyDescent="0.2">
      <c r="A224" s="37" t="s">
        <v>214</v>
      </c>
      <c r="B224" s="38">
        <v>8192</v>
      </c>
      <c r="C224" s="38">
        <v>4229</v>
      </c>
      <c r="D224" s="47">
        <v>48</v>
      </c>
      <c r="E224" s="38">
        <v>12</v>
      </c>
      <c r="F224" s="38">
        <v>62</v>
      </c>
      <c r="G224" s="38">
        <v>0</v>
      </c>
      <c r="H224" s="38">
        <f t="shared" si="68"/>
        <v>62</v>
      </c>
      <c r="I224" s="38">
        <v>47</v>
      </c>
      <c r="J224" s="38">
        <v>0</v>
      </c>
      <c r="K224" s="38">
        <v>31</v>
      </c>
      <c r="L224" s="38">
        <v>26</v>
      </c>
      <c r="M224" s="38">
        <f t="shared" si="71"/>
        <v>93</v>
      </c>
      <c r="N224" s="38">
        <v>141</v>
      </c>
      <c r="O224" s="38">
        <v>0</v>
      </c>
      <c r="P224" s="38">
        <v>0</v>
      </c>
      <c r="Q224" s="38">
        <v>0</v>
      </c>
      <c r="R224" s="38">
        <f t="shared" si="72"/>
        <v>-79</v>
      </c>
      <c r="S224" s="34">
        <v>216</v>
      </c>
      <c r="T224" s="42">
        <v>89</v>
      </c>
      <c r="U224" s="38">
        <v>127</v>
      </c>
      <c r="V224" s="38">
        <f t="shared" si="69"/>
        <v>48</v>
      </c>
      <c r="W224" s="38">
        <v>8206</v>
      </c>
      <c r="X224" s="38">
        <v>4246</v>
      </c>
      <c r="Y224" s="39">
        <f t="shared" si="73"/>
        <v>5.859375</v>
      </c>
      <c r="Z224" s="39">
        <f t="shared" si="74"/>
        <v>1.46484375</v>
      </c>
      <c r="AA224" s="39">
        <f t="shared" si="75"/>
        <v>25</v>
      </c>
      <c r="AB224" s="39">
        <f t="shared" si="76"/>
        <v>7.568359375</v>
      </c>
      <c r="AC224" s="39">
        <f t="shared" si="77"/>
        <v>7.568359375</v>
      </c>
      <c r="AD224" s="39">
        <f t="shared" si="78"/>
        <v>50</v>
      </c>
      <c r="AE224" s="39">
        <f t="shared" si="79"/>
        <v>41.935483870967744</v>
      </c>
      <c r="AF224" s="39">
        <f t="shared" si="80"/>
        <v>11.3525390625</v>
      </c>
      <c r="AG224" s="39">
        <f t="shared" si="81"/>
        <v>17.2119140625</v>
      </c>
      <c r="AH224" s="39">
        <f t="shared" si="82"/>
        <v>-9.6435546875</v>
      </c>
      <c r="AI224" s="39">
        <f t="shared" si="83"/>
        <v>0</v>
      </c>
      <c r="AJ224" s="39">
        <f t="shared" si="84"/>
        <v>0</v>
      </c>
      <c r="AK224" s="39">
        <f t="shared" si="85"/>
        <v>0</v>
      </c>
      <c r="AL224" s="39">
        <f t="shared" si="70"/>
        <v>0</v>
      </c>
      <c r="AM224" s="40">
        <f t="shared" si="86"/>
        <v>26.3671875</v>
      </c>
      <c r="AN224" s="40">
        <f t="shared" si="87"/>
        <v>10.8642578125</v>
      </c>
      <c r="AO224" s="39">
        <f t="shared" si="88"/>
        <v>15.5029296875</v>
      </c>
      <c r="AP224" s="39">
        <f t="shared" si="89"/>
        <v>5.859375</v>
      </c>
    </row>
    <row r="225" spans="1:42" s="36" customFormat="1" x14ac:dyDescent="0.2">
      <c r="A225" s="37" t="s">
        <v>215</v>
      </c>
      <c r="B225" s="38">
        <v>4743</v>
      </c>
      <c r="C225" s="38">
        <v>2486</v>
      </c>
      <c r="D225" s="47">
        <v>19</v>
      </c>
      <c r="E225" s="38">
        <v>9</v>
      </c>
      <c r="F225" s="38">
        <v>43</v>
      </c>
      <c r="G225" s="38">
        <v>0</v>
      </c>
      <c r="H225" s="38">
        <f t="shared" si="68"/>
        <v>43</v>
      </c>
      <c r="I225" s="38">
        <v>38</v>
      </c>
      <c r="J225" s="38">
        <v>1</v>
      </c>
      <c r="K225" s="38">
        <v>13</v>
      </c>
      <c r="L225" s="38">
        <v>11</v>
      </c>
      <c r="M225" s="38">
        <f t="shared" si="71"/>
        <v>56</v>
      </c>
      <c r="N225" s="38">
        <v>52</v>
      </c>
      <c r="O225" s="38">
        <v>0</v>
      </c>
      <c r="P225" s="38">
        <v>0</v>
      </c>
      <c r="Q225" s="38">
        <v>0</v>
      </c>
      <c r="R225" s="38">
        <f t="shared" si="72"/>
        <v>-9</v>
      </c>
      <c r="S225" s="34">
        <v>90</v>
      </c>
      <c r="T225" s="42">
        <v>52</v>
      </c>
      <c r="U225" s="38">
        <v>38</v>
      </c>
      <c r="V225" s="38">
        <f t="shared" si="69"/>
        <v>29</v>
      </c>
      <c r="W225" s="38">
        <v>4743</v>
      </c>
      <c r="X225" s="38">
        <v>2491</v>
      </c>
      <c r="Y225" s="39">
        <f t="shared" si="73"/>
        <v>4.0059034366434751</v>
      </c>
      <c r="Z225" s="39">
        <f t="shared" si="74"/>
        <v>1.8975332068311195</v>
      </c>
      <c r="AA225" s="39">
        <f t="shared" si="75"/>
        <v>47.368421052631575</v>
      </c>
      <c r="AB225" s="39">
        <f t="shared" si="76"/>
        <v>9.0659919881931277</v>
      </c>
      <c r="AC225" s="39">
        <f t="shared" si="77"/>
        <v>9.0659919881931277</v>
      </c>
      <c r="AD225" s="39">
        <f t="shared" si="78"/>
        <v>30.232558139534881</v>
      </c>
      <c r="AE225" s="39">
        <f t="shared" si="79"/>
        <v>25.581395348837212</v>
      </c>
      <c r="AF225" s="39">
        <f t="shared" si="80"/>
        <v>11.806873286949189</v>
      </c>
      <c r="AG225" s="39">
        <f t="shared" si="81"/>
        <v>10.963525195024246</v>
      </c>
      <c r="AH225" s="39">
        <f t="shared" si="82"/>
        <v>-1.8975332068311195</v>
      </c>
      <c r="AI225" s="39">
        <f t="shared" si="83"/>
        <v>0</v>
      </c>
      <c r="AJ225" s="39">
        <f t="shared" si="84"/>
        <v>0</v>
      </c>
      <c r="AK225" s="39">
        <f t="shared" si="85"/>
        <v>0</v>
      </c>
      <c r="AL225" s="39">
        <f t="shared" si="70"/>
        <v>0</v>
      </c>
      <c r="AM225" s="40">
        <f t="shared" si="86"/>
        <v>18.975332068311193</v>
      </c>
      <c r="AN225" s="40">
        <f t="shared" si="87"/>
        <v>10.963525195024246</v>
      </c>
      <c r="AO225" s="39">
        <f t="shared" si="88"/>
        <v>8.0118068732869503</v>
      </c>
      <c r="AP225" s="39">
        <f t="shared" si="89"/>
        <v>6.1142736664558299</v>
      </c>
    </row>
    <row r="226" spans="1:42" s="36" customFormat="1" x14ac:dyDescent="0.2">
      <c r="A226" s="37" t="s">
        <v>152</v>
      </c>
      <c r="B226" s="38">
        <v>12415</v>
      </c>
      <c r="C226" s="38">
        <v>6406</v>
      </c>
      <c r="D226" s="47">
        <v>65</v>
      </c>
      <c r="E226" s="38">
        <v>24</v>
      </c>
      <c r="F226" s="38">
        <v>93</v>
      </c>
      <c r="G226" s="38">
        <v>1</v>
      </c>
      <c r="H226" s="38">
        <f t="shared" si="68"/>
        <v>94</v>
      </c>
      <c r="I226" s="38">
        <v>83</v>
      </c>
      <c r="J226" s="38">
        <v>6</v>
      </c>
      <c r="K226" s="38">
        <v>50</v>
      </c>
      <c r="L226" s="38">
        <v>31</v>
      </c>
      <c r="M226" s="38">
        <f t="shared" si="71"/>
        <v>144</v>
      </c>
      <c r="N226" s="38">
        <v>82</v>
      </c>
      <c r="O226" s="38">
        <v>0</v>
      </c>
      <c r="P226" s="38">
        <v>0</v>
      </c>
      <c r="Q226" s="38">
        <v>0</v>
      </c>
      <c r="R226" s="38">
        <f t="shared" si="72"/>
        <v>11</v>
      </c>
      <c r="S226" s="34">
        <v>110</v>
      </c>
      <c r="T226" s="42">
        <v>170</v>
      </c>
      <c r="U226" s="38">
        <v>-60</v>
      </c>
      <c r="V226" s="38">
        <f t="shared" si="69"/>
        <v>-49</v>
      </c>
      <c r="W226" s="38">
        <v>12392</v>
      </c>
      <c r="X226" s="38">
        <v>6397</v>
      </c>
      <c r="Y226" s="39">
        <f t="shared" si="73"/>
        <v>5.2356020942408383</v>
      </c>
      <c r="Z226" s="39">
        <f t="shared" si="74"/>
        <v>1.9331453886427707</v>
      </c>
      <c r="AA226" s="39">
        <f t="shared" si="75"/>
        <v>36.923076923076927</v>
      </c>
      <c r="AB226" s="39">
        <f t="shared" si="76"/>
        <v>7.5714861055175184</v>
      </c>
      <c r="AC226" s="39">
        <f t="shared" si="77"/>
        <v>7.4909383809907375</v>
      </c>
      <c r="AD226" s="39">
        <f t="shared" si="78"/>
        <v>53.191489361702125</v>
      </c>
      <c r="AE226" s="39">
        <f t="shared" si="79"/>
        <v>32.978723404255319</v>
      </c>
      <c r="AF226" s="39">
        <f t="shared" si="80"/>
        <v>11.598872331856626</v>
      </c>
      <c r="AG226" s="39">
        <f t="shared" si="81"/>
        <v>6.6049134111961338</v>
      </c>
      <c r="AH226" s="39">
        <f t="shared" si="82"/>
        <v>0.88602496979460321</v>
      </c>
      <c r="AI226" s="39">
        <f t="shared" si="83"/>
        <v>10.638297872340425</v>
      </c>
      <c r="AJ226" s="39">
        <f t="shared" si="84"/>
        <v>0</v>
      </c>
      <c r="AK226" s="39">
        <f t="shared" si="85"/>
        <v>0</v>
      </c>
      <c r="AL226" s="39">
        <f t="shared" si="70"/>
        <v>10.638297872340425</v>
      </c>
      <c r="AM226" s="40">
        <f t="shared" si="86"/>
        <v>8.860249697946033</v>
      </c>
      <c r="AN226" s="40">
        <f t="shared" si="87"/>
        <v>13.69311316955296</v>
      </c>
      <c r="AO226" s="39">
        <f t="shared" si="88"/>
        <v>-4.8328634716069265</v>
      </c>
      <c r="AP226" s="39">
        <f t="shared" si="89"/>
        <v>-3.9468385018123238</v>
      </c>
    </row>
    <row r="227" spans="1:42" s="36" customFormat="1" x14ac:dyDescent="0.2">
      <c r="A227" s="37" t="s">
        <v>216</v>
      </c>
      <c r="B227" s="38">
        <v>7499</v>
      </c>
      <c r="C227" s="38">
        <v>3908</v>
      </c>
      <c r="D227" s="47">
        <v>33</v>
      </c>
      <c r="E227" s="38">
        <v>22</v>
      </c>
      <c r="F227" s="38">
        <v>78</v>
      </c>
      <c r="G227" s="38">
        <v>1</v>
      </c>
      <c r="H227" s="38">
        <f t="shared" si="68"/>
        <v>79</v>
      </c>
      <c r="I227" s="38">
        <v>61</v>
      </c>
      <c r="J227" s="38">
        <v>9</v>
      </c>
      <c r="K227" s="38">
        <v>33</v>
      </c>
      <c r="L227" s="38">
        <v>21</v>
      </c>
      <c r="M227" s="38">
        <f t="shared" si="71"/>
        <v>112</v>
      </c>
      <c r="N227" s="38">
        <v>73</v>
      </c>
      <c r="O227" s="38">
        <v>0</v>
      </c>
      <c r="P227" s="38">
        <v>0</v>
      </c>
      <c r="Q227" s="38">
        <v>0</v>
      </c>
      <c r="R227" s="38">
        <f t="shared" si="72"/>
        <v>5</v>
      </c>
      <c r="S227" s="34">
        <v>88</v>
      </c>
      <c r="T227" s="42">
        <v>113</v>
      </c>
      <c r="U227" s="38">
        <v>-25</v>
      </c>
      <c r="V227" s="38">
        <f t="shared" si="69"/>
        <v>-20</v>
      </c>
      <c r="W227" s="38">
        <v>7473</v>
      </c>
      <c r="X227" s="38">
        <v>3902</v>
      </c>
      <c r="Y227" s="39">
        <f t="shared" si="73"/>
        <v>4.4005867448993197</v>
      </c>
      <c r="Z227" s="39">
        <f t="shared" si="74"/>
        <v>2.9337244965995466</v>
      </c>
      <c r="AA227" s="39">
        <f t="shared" si="75"/>
        <v>66.666666666666657</v>
      </c>
      <c r="AB227" s="39">
        <f t="shared" si="76"/>
        <v>10.534737965062009</v>
      </c>
      <c r="AC227" s="39">
        <f t="shared" si="77"/>
        <v>10.401386851580211</v>
      </c>
      <c r="AD227" s="39">
        <f t="shared" si="78"/>
        <v>41.77215189873418</v>
      </c>
      <c r="AE227" s="39">
        <f t="shared" si="79"/>
        <v>26.582278481012654</v>
      </c>
      <c r="AF227" s="39">
        <f t="shared" si="80"/>
        <v>14.935324709961327</v>
      </c>
      <c r="AG227" s="39">
        <f t="shared" si="81"/>
        <v>9.7346312841712237</v>
      </c>
      <c r="AH227" s="39">
        <f t="shared" si="82"/>
        <v>0.66675556740898789</v>
      </c>
      <c r="AI227" s="39">
        <f t="shared" si="83"/>
        <v>12.658227848101266</v>
      </c>
      <c r="AJ227" s="39">
        <f t="shared" si="84"/>
        <v>0</v>
      </c>
      <c r="AK227" s="39">
        <f t="shared" si="85"/>
        <v>0</v>
      </c>
      <c r="AL227" s="39">
        <f t="shared" si="70"/>
        <v>12.658227848101266</v>
      </c>
      <c r="AM227" s="40">
        <f t="shared" si="86"/>
        <v>11.734897986398186</v>
      </c>
      <c r="AN227" s="40">
        <f t="shared" si="87"/>
        <v>15.068675823443126</v>
      </c>
      <c r="AO227" s="39">
        <f t="shared" si="88"/>
        <v>-3.3337778370449396</v>
      </c>
      <c r="AP227" s="39">
        <f t="shared" si="89"/>
        <v>-2.6670222696359516</v>
      </c>
    </row>
    <row r="228" spans="1:42" s="36" customFormat="1" x14ac:dyDescent="0.2">
      <c r="A228" s="37" t="s">
        <v>217</v>
      </c>
      <c r="B228" s="38">
        <v>8044</v>
      </c>
      <c r="C228" s="38">
        <v>4244</v>
      </c>
      <c r="D228" s="47">
        <v>47</v>
      </c>
      <c r="E228" s="38">
        <v>26</v>
      </c>
      <c r="F228" s="38">
        <v>76</v>
      </c>
      <c r="G228" s="38">
        <v>0</v>
      </c>
      <c r="H228" s="38">
        <f t="shared" si="68"/>
        <v>76</v>
      </c>
      <c r="I228" s="38">
        <v>53</v>
      </c>
      <c r="J228" s="38">
        <v>5</v>
      </c>
      <c r="K228" s="38">
        <v>42</v>
      </c>
      <c r="L228" s="38">
        <v>28</v>
      </c>
      <c r="M228" s="38">
        <f t="shared" si="71"/>
        <v>118</v>
      </c>
      <c r="N228" s="38">
        <v>88</v>
      </c>
      <c r="O228" s="38">
        <v>1</v>
      </c>
      <c r="P228" s="38">
        <v>1</v>
      </c>
      <c r="Q228" s="38">
        <v>0</v>
      </c>
      <c r="R228" s="38">
        <f t="shared" si="72"/>
        <v>-12</v>
      </c>
      <c r="S228" s="34">
        <v>109</v>
      </c>
      <c r="T228" s="42">
        <v>88</v>
      </c>
      <c r="U228" s="38">
        <v>21</v>
      </c>
      <c r="V228" s="38">
        <f t="shared" si="69"/>
        <v>9</v>
      </c>
      <c r="W228" s="38">
        <v>8059</v>
      </c>
      <c r="X228" s="38">
        <v>4258</v>
      </c>
      <c r="Y228" s="39">
        <f t="shared" si="73"/>
        <v>5.8428642466434608</v>
      </c>
      <c r="Z228" s="39">
        <f t="shared" si="74"/>
        <v>3.2322227747389358</v>
      </c>
      <c r="AA228" s="39">
        <f t="shared" si="75"/>
        <v>55.319148936170215</v>
      </c>
      <c r="AB228" s="39">
        <f t="shared" si="76"/>
        <v>9.4480358030830427</v>
      </c>
      <c r="AC228" s="39">
        <f t="shared" si="77"/>
        <v>9.4480358030830427</v>
      </c>
      <c r="AD228" s="39">
        <f t="shared" si="78"/>
        <v>55.26315789473685</v>
      </c>
      <c r="AE228" s="39">
        <f t="shared" si="79"/>
        <v>36.84210526315789</v>
      </c>
      <c r="AF228" s="39">
        <f t="shared" si="80"/>
        <v>14.669318746892094</v>
      </c>
      <c r="AG228" s="39">
        <f t="shared" si="81"/>
        <v>10.93983092988563</v>
      </c>
      <c r="AH228" s="39">
        <f t="shared" si="82"/>
        <v>-1.4917951268025857</v>
      </c>
      <c r="AI228" s="39">
        <f t="shared" si="83"/>
        <v>0</v>
      </c>
      <c r="AJ228" s="39">
        <f t="shared" si="84"/>
        <v>13.157894736842104</v>
      </c>
      <c r="AK228" s="39">
        <f t="shared" si="85"/>
        <v>13.157894736842104</v>
      </c>
      <c r="AL228" s="39">
        <f t="shared" si="70"/>
        <v>0</v>
      </c>
      <c r="AM228" s="40">
        <f t="shared" si="86"/>
        <v>13.550472401790154</v>
      </c>
      <c r="AN228" s="40">
        <f t="shared" si="87"/>
        <v>10.93983092988563</v>
      </c>
      <c r="AO228" s="39">
        <f t="shared" si="88"/>
        <v>2.610641471904525</v>
      </c>
      <c r="AP228" s="39">
        <f t="shared" si="89"/>
        <v>1.1188463451019395</v>
      </c>
    </row>
    <row r="229" spans="1:42" s="36" customFormat="1" x14ac:dyDescent="0.2">
      <c r="A229" s="37" t="s">
        <v>114</v>
      </c>
      <c r="B229" s="38">
        <v>24521</v>
      </c>
      <c r="C229" s="38">
        <v>12600</v>
      </c>
      <c r="D229" s="47">
        <v>119</v>
      </c>
      <c r="E229" s="38">
        <v>98</v>
      </c>
      <c r="F229" s="38">
        <v>230</v>
      </c>
      <c r="G229" s="38">
        <v>0</v>
      </c>
      <c r="H229" s="38">
        <f t="shared" si="68"/>
        <v>230</v>
      </c>
      <c r="I229" s="38">
        <v>176</v>
      </c>
      <c r="J229" s="38">
        <v>18</v>
      </c>
      <c r="K229" s="38">
        <v>143</v>
      </c>
      <c r="L229" s="38">
        <v>119</v>
      </c>
      <c r="M229" s="38">
        <f t="shared" si="71"/>
        <v>373</v>
      </c>
      <c r="N229" s="38">
        <v>165</v>
      </c>
      <c r="O229" s="38">
        <v>0</v>
      </c>
      <c r="P229" s="38">
        <v>0</v>
      </c>
      <c r="Q229" s="38">
        <v>0</v>
      </c>
      <c r="R229" s="38">
        <f t="shared" si="72"/>
        <v>65</v>
      </c>
      <c r="S229" s="34">
        <v>433</v>
      </c>
      <c r="T229" s="42">
        <v>522</v>
      </c>
      <c r="U229" s="38">
        <v>-89</v>
      </c>
      <c r="V229" s="38">
        <f t="shared" si="69"/>
        <v>-24</v>
      </c>
      <c r="W229" s="38">
        <v>24514</v>
      </c>
      <c r="X229" s="38">
        <v>12612</v>
      </c>
      <c r="Y229" s="39">
        <f t="shared" si="73"/>
        <v>4.8529831572937479</v>
      </c>
      <c r="Z229" s="39">
        <f t="shared" si="74"/>
        <v>3.9965743648301455</v>
      </c>
      <c r="AA229" s="39">
        <f t="shared" si="75"/>
        <v>82.35294117647058</v>
      </c>
      <c r="AB229" s="39">
        <f t="shared" si="76"/>
        <v>9.3797153460299345</v>
      </c>
      <c r="AC229" s="39">
        <f t="shared" si="77"/>
        <v>9.3797153460299345</v>
      </c>
      <c r="AD229" s="39">
        <f t="shared" si="78"/>
        <v>62.173913043478258</v>
      </c>
      <c r="AE229" s="39">
        <f t="shared" si="79"/>
        <v>51.739130434782609</v>
      </c>
      <c r="AF229" s="39">
        <f t="shared" si="80"/>
        <v>15.211451408996371</v>
      </c>
      <c r="AG229" s="39">
        <f t="shared" si="81"/>
        <v>6.7289262264997349</v>
      </c>
      <c r="AH229" s="39">
        <f t="shared" si="82"/>
        <v>2.6507891195301982</v>
      </c>
      <c r="AI229" s="39">
        <f t="shared" si="83"/>
        <v>0</v>
      </c>
      <c r="AJ229" s="39">
        <f t="shared" si="84"/>
        <v>0</v>
      </c>
      <c r="AK229" s="39">
        <f t="shared" si="85"/>
        <v>0</v>
      </c>
      <c r="AL229" s="39">
        <f t="shared" si="70"/>
        <v>0</v>
      </c>
      <c r="AM229" s="40">
        <f t="shared" si="86"/>
        <v>17.658333673178092</v>
      </c>
      <c r="AN229" s="40">
        <f t="shared" si="87"/>
        <v>21.287875698380979</v>
      </c>
      <c r="AO229" s="39">
        <f t="shared" si="88"/>
        <v>-3.6295420252028876</v>
      </c>
      <c r="AP229" s="39">
        <f t="shared" si="89"/>
        <v>-0.9787529056726888</v>
      </c>
    </row>
    <row r="230" spans="1:42" s="36" customFormat="1" x14ac:dyDescent="0.2">
      <c r="A230" s="37" t="s">
        <v>218</v>
      </c>
      <c r="B230" s="38">
        <v>12272</v>
      </c>
      <c r="C230" s="38">
        <v>6391</v>
      </c>
      <c r="D230" s="47">
        <v>69</v>
      </c>
      <c r="E230" s="38">
        <v>36</v>
      </c>
      <c r="F230" s="38">
        <v>98</v>
      </c>
      <c r="G230" s="38">
        <v>1</v>
      </c>
      <c r="H230" s="38">
        <f t="shared" si="68"/>
        <v>99</v>
      </c>
      <c r="I230" s="38">
        <v>71</v>
      </c>
      <c r="J230" s="38">
        <v>11</v>
      </c>
      <c r="K230" s="38">
        <v>62</v>
      </c>
      <c r="L230" s="38">
        <v>49</v>
      </c>
      <c r="M230" s="38">
        <f t="shared" si="71"/>
        <v>161</v>
      </c>
      <c r="N230" s="38">
        <v>100</v>
      </c>
      <c r="O230" s="38">
        <v>1</v>
      </c>
      <c r="P230" s="38">
        <v>1</v>
      </c>
      <c r="Q230" s="38">
        <v>1</v>
      </c>
      <c r="R230" s="38">
        <f t="shared" si="72"/>
        <v>-2</v>
      </c>
      <c r="S230" s="34">
        <v>287</v>
      </c>
      <c r="T230" s="42">
        <v>210</v>
      </c>
      <c r="U230" s="38">
        <v>77</v>
      </c>
      <c r="V230" s="38">
        <f t="shared" si="69"/>
        <v>75</v>
      </c>
      <c r="W230" s="38">
        <v>12287</v>
      </c>
      <c r="X230" s="38">
        <v>6392</v>
      </c>
      <c r="Y230" s="39">
        <f t="shared" si="73"/>
        <v>5.6225554106910041</v>
      </c>
      <c r="Z230" s="39">
        <f t="shared" si="74"/>
        <v>2.9335071707953064</v>
      </c>
      <c r="AA230" s="39">
        <f t="shared" si="75"/>
        <v>52.173913043478258</v>
      </c>
      <c r="AB230" s="39">
        <f t="shared" si="76"/>
        <v>8.0671447196870929</v>
      </c>
      <c r="AC230" s="39">
        <f t="shared" si="77"/>
        <v>7.9856584093872236</v>
      </c>
      <c r="AD230" s="39">
        <f t="shared" si="78"/>
        <v>62.62626262626263</v>
      </c>
      <c r="AE230" s="39">
        <f t="shared" si="79"/>
        <v>49.494949494949495</v>
      </c>
      <c r="AF230" s="39">
        <f t="shared" si="80"/>
        <v>13.119295958279009</v>
      </c>
      <c r="AG230" s="39">
        <f t="shared" si="81"/>
        <v>8.1486310299869622</v>
      </c>
      <c r="AH230" s="39">
        <f t="shared" si="82"/>
        <v>-0.16297262059973924</v>
      </c>
      <c r="AI230" s="39">
        <f t="shared" si="83"/>
        <v>10.101010101010102</v>
      </c>
      <c r="AJ230" s="39">
        <f t="shared" si="84"/>
        <v>10.204081632653061</v>
      </c>
      <c r="AK230" s="39">
        <f t="shared" si="85"/>
        <v>10.204081632653061</v>
      </c>
      <c r="AL230" s="39">
        <f t="shared" si="70"/>
        <v>20.202020202020204</v>
      </c>
      <c r="AM230" s="40">
        <f t="shared" si="86"/>
        <v>23.386571056062579</v>
      </c>
      <c r="AN230" s="40">
        <f t="shared" si="87"/>
        <v>17.112125162972621</v>
      </c>
      <c r="AO230" s="39">
        <f t="shared" si="88"/>
        <v>6.2744458930899603</v>
      </c>
      <c r="AP230" s="39">
        <f t="shared" si="89"/>
        <v>6.1114732724902217</v>
      </c>
    </row>
    <row r="231" spans="1:42" s="36" customFormat="1" x14ac:dyDescent="0.2">
      <c r="A231" s="37" t="s">
        <v>219</v>
      </c>
      <c r="B231" s="38">
        <v>4987</v>
      </c>
      <c r="C231" s="38">
        <v>2507</v>
      </c>
      <c r="D231" s="47">
        <v>33</v>
      </c>
      <c r="E231" s="38">
        <v>10</v>
      </c>
      <c r="F231" s="38">
        <v>43</v>
      </c>
      <c r="G231" s="38">
        <v>0</v>
      </c>
      <c r="H231" s="38">
        <f>SUM(F231:G231)</f>
        <v>43</v>
      </c>
      <c r="I231" s="38">
        <v>31</v>
      </c>
      <c r="J231" s="38">
        <v>3</v>
      </c>
      <c r="K231" s="38">
        <v>21</v>
      </c>
      <c r="L231" s="38">
        <v>19</v>
      </c>
      <c r="M231" s="38">
        <f>F231+G231+K231</f>
        <v>64</v>
      </c>
      <c r="N231" s="38">
        <v>44</v>
      </c>
      <c r="O231" s="38">
        <v>1</v>
      </c>
      <c r="P231" s="38">
        <v>0</v>
      </c>
      <c r="Q231" s="38">
        <v>0</v>
      </c>
      <c r="R231" s="38">
        <f>F231-N231</f>
        <v>-1</v>
      </c>
      <c r="S231" s="34">
        <v>83</v>
      </c>
      <c r="T231" s="42">
        <v>75</v>
      </c>
      <c r="U231" s="38">
        <v>8</v>
      </c>
      <c r="V231" s="38">
        <f>R231+U231</f>
        <v>7</v>
      </c>
      <c r="W231" s="38">
        <v>5007</v>
      </c>
      <c r="X231" s="38">
        <v>2532</v>
      </c>
      <c r="Y231" s="39">
        <f>D231/B231*1000</f>
        <v>6.6172047323039909</v>
      </c>
      <c r="Z231" s="39">
        <f>E231/B231*1000</f>
        <v>2.0052135552436332</v>
      </c>
      <c r="AA231" s="39">
        <f>E231/D231*100</f>
        <v>30.303030303030305</v>
      </c>
      <c r="AB231" s="39">
        <f>H231/B231*1000</f>
        <v>8.6224182875476245</v>
      </c>
      <c r="AC231" s="39">
        <f>F231/B231*1000</f>
        <v>8.6224182875476245</v>
      </c>
      <c r="AD231" s="39">
        <f>K231/H231*100</f>
        <v>48.837209302325576</v>
      </c>
      <c r="AE231" s="39">
        <f>L231/H231*100</f>
        <v>44.186046511627907</v>
      </c>
      <c r="AF231" s="39">
        <f>M231/B231*1000</f>
        <v>12.833366753559254</v>
      </c>
      <c r="AG231" s="39">
        <f>N231/B231*1000</f>
        <v>8.8229396430719866</v>
      </c>
      <c r="AH231" s="39">
        <f>R231/B231*1000</f>
        <v>-0.20052135552436334</v>
      </c>
      <c r="AI231" s="39">
        <f>G231/H231*1000</f>
        <v>0</v>
      </c>
      <c r="AJ231" s="39">
        <f>O231/F231*1000</f>
        <v>23.255813953488371</v>
      </c>
      <c r="AK231" s="39">
        <f>P231/F231*1000</f>
        <v>0</v>
      </c>
      <c r="AL231" s="39">
        <f t="shared" si="70"/>
        <v>0</v>
      </c>
      <c r="AM231" s="40">
        <f>S231/B231*1000</f>
        <v>16.643272508522159</v>
      </c>
      <c r="AN231" s="40">
        <f>T231/B231*1000</f>
        <v>15.03910166432725</v>
      </c>
      <c r="AO231" s="39">
        <f>U231/B231*1000</f>
        <v>1.6041708441949067</v>
      </c>
      <c r="AP231" s="39">
        <f>V231/B231*1000</f>
        <v>1.4036494886705433</v>
      </c>
    </row>
    <row r="232" spans="1:42" s="36" customFormat="1" x14ac:dyDescent="0.2">
      <c r="A232" s="37" t="s">
        <v>220</v>
      </c>
      <c r="B232" s="38">
        <v>11487</v>
      </c>
      <c r="C232" s="38">
        <v>5971</v>
      </c>
      <c r="D232" s="47">
        <v>54</v>
      </c>
      <c r="E232" s="38">
        <v>34</v>
      </c>
      <c r="F232" s="38">
        <v>90</v>
      </c>
      <c r="G232" s="38">
        <v>0</v>
      </c>
      <c r="H232" s="38">
        <f t="shared" si="68"/>
        <v>90</v>
      </c>
      <c r="I232" s="38">
        <v>68</v>
      </c>
      <c r="J232" s="38">
        <v>9</v>
      </c>
      <c r="K232" s="38">
        <v>74</v>
      </c>
      <c r="L232" s="38">
        <v>61</v>
      </c>
      <c r="M232" s="38">
        <f t="shared" si="71"/>
        <v>164</v>
      </c>
      <c r="N232" s="38">
        <v>93</v>
      </c>
      <c r="O232" s="38">
        <v>1</v>
      </c>
      <c r="P232" s="38">
        <v>1</v>
      </c>
      <c r="Q232" s="38">
        <v>0</v>
      </c>
      <c r="R232" s="38">
        <f t="shared" si="72"/>
        <v>-3</v>
      </c>
      <c r="S232" s="34">
        <v>106</v>
      </c>
      <c r="T232" s="42">
        <v>236</v>
      </c>
      <c r="U232" s="38">
        <v>-130</v>
      </c>
      <c r="V232" s="38">
        <f t="shared" si="69"/>
        <v>-133</v>
      </c>
      <c r="W232" s="38">
        <v>11410</v>
      </c>
      <c r="X232" s="38">
        <v>5920</v>
      </c>
      <c r="Y232" s="39">
        <f t="shared" si="73"/>
        <v>4.7009663097414469</v>
      </c>
      <c r="Z232" s="39">
        <f t="shared" si="74"/>
        <v>2.9598676765038738</v>
      </c>
      <c r="AA232" s="39">
        <f t="shared" si="75"/>
        <v>62.962962962962962</v>
      </c>
      <c r="AB232" s="39">
        <f t="shared" si="76"/>
        <v>7.8349438495690791</v>
      </c>
      <c r="AC232" s="39">
        <f t="shared" si="77"/>
        <v>7.8349438495690791</v>
      </c>
      <c r="AD232" s="39">
        <f t="shared" si="78"/>
        <v>82.222222222222214</v>
      </c>
      <c r="AE232" s="39">
        <f t="shared" si="79"/>
        <v>67.777777777777786</v>
      </c>
      <c r="AF232" s="39">
        <f t="shared" si="80"/>
        <v>14.277008792548097</v>
      </c>
      <c r="AG232" s="39">
        <f t="shared" si="81"/>
        <v>8.0961086445547146</v>
      </c>
      <c r="AH232" s="39">
        <f t="shared" si="82"/>
        <v>-0.26116479498563594</v>
      </c>
      <c r="AI232" s="39">
        <f t="shared" si="83"/>
        <v>0</v>
      </c>
      <c r="AJ232" s="39">
        <f t="shared" si="84"/>
        <v>11.111111111111111</v>
      </c>
      <c r="AK232" s="39">
        <f t="shared" si="85"/>
        <v>11.111111111111111</v>
      </c>
      <c r="AL232" s="39">
        <f t="shared" si="70"/>
        <v>0</v>
      </c>
      <c r="AM232" s="40">
        <f t="shared" si="86"/>
        <v>9.2278227561591368</v>
      </c>
      <c r="AN232" s="40">
        <f t="shared" si="87"/>
        <v>20.544963872203361</v>
      </c>
      <c r="AO232" s="39">
        <f t="shared" si="88"/>
        <v>-11.317141116044224</v>
      </c>
      <c r="AP232" s="39">
        <f t="shared" si="89"/>
        <v>-11.57830591102986</v>
      </c>
    </row>
    <row r="233" spans="1:42" s="36" customFormat="1" x14ac:dyDescent="0.2">
      <c r="A233" s="37" t="s">
        <v>221</v>
      </c>
      <c r="B233" s="38">
        <v>10411</v>
      </c>
      <c r="C233" s="38">
        <v>5346</v>
      </c>
      <c r="D233" s="47">
        <v>38</v>
      </c>
      <c r="E233" s="38">
        <v>21</v>
      </c>
      <c r="F233" s="38">
        <v>67</v>
      </c>
      <c r="G233" s="38">
        <v>0</v>
      </c>
      <c r="H233" s="38">
        <f t="shared" si="68"/>
        <v>67</v>
      </c>
      <c r="I233" s="38">
        <v>50</v>
      </c>
      <c r="J233" s="38">
        <v>2</v>
      </c>
      <c r="K233" s="38">
        <v>39</v>
      </c>
      <c r="L233" s="38">
        <v>30</v>
      </c>
      <c r="M233" s="38">
        <f t="shared" si="71"/>
        <v>106</v>
      </c>
      <c r="N233" s="38">
        <v>116</v>
      </c>
      <c r="O233" s="38">
        <v>1</v>
      </c>
      <c r="P233" s="38">
        <v>1</v>
      </c>
      <c r="Q233" s="38">
        <v>1</v>
      </c>
      <c r="R233" s="38">
        <f t="shared" si="72"/>
        <v>-49</v>
      </c>
      <c r="S233" s="34">
        <v>147</v>
      </c>
      <c r="T233" s="42">
        <v>118</v>
      </c>
      <c r="U233" s="38">
        <v>29</v>
      </c>
      <c r="V233" s="38">
        <f t="shared" si="69"/>
        <v>-20</v>
      </c>
      <c r="W233" s="38">
        <v>10415</v>
      </c>
      <c r="X233" s="38">
        <v>5339</v>
      </c>
      <c r="Y233" s="39">
        <f t="shared" si="73"/>
        <v>3.6499855921621362</v>
      </c>
      <c r="Z233" s="39">
        <f t="shared" si="74"/>
        <v>2.0170973009317068</v>
      </c>
      <c r="AA233" s="39">
        <f t="shared" si="75"/>
        <v>55.26315789473685</v>
      </c>
      <c r="AB233" s="39">
        <f t="shared" si="76"/>
        <v>6.4355009124963978</v>
      </c>
      <c r="AC233" s="39">
        <f t="shared" si="77"/>
        <v>6.4355009124963978</v>
      </c>
      <c r="AD233" s="39">
        <f t="shared" si="78"/>
        <v>58.208955223880601</v>
      </c>
      <c r="AE233" s="39">
        <f t="shared" si="79"/>
        <v>44.776119402985074</v>
      </c>
      <c r="AF233" s="39">
        <f t="shared" si="80"/>
        <v>10.181538757083855</v>
      </c>
      <c r="AG233" s="39">
        <f t="shared" si="81"/>
        <v>11.142061281337048</v>
      </c>
      <c r="AH233" s="39">
        <f t="shared" si="82"/>
        <v>-4.7065603688406492</v>
      </c>
      <c r="AI233" s="39">
        <f t="shared" si="83"/>
        <v>0</v>
      </c>
      <c r="AJ233" s="39">
        <f t="shared" si="84"/>
        <v>14.925373134328359</v>
      </c>
      <c r="AK233" s="39">
        <f t="shared" si="85"/>
        <v>14.925373134328359</v>
      </c>
      <c r="AL233" s="39">
        <f t="shared" si="70"/>
        <v>14.925373134328359</v>
      </c>
      <c r="AM233" s="40">
        <f t="shared" si="86"/>
        <v>14.119681106521949</v>
      </c>
      <c r="AN233" s="40">
        <f t="shared" si="87"/>
        <v>11.334165786187686</v>
      </c>
      <c r="AO233" s="39">
        <f t="shared" si="88"/>
        <v>2.785515320334262</v>
      </c>
      <c r="AP233" s="39">
        <f t="shared" si="89"/>
        <v>-1.9210450485063875</v>
      </c>
    </row>
    <row r="234" spans="1:42" s="36" customFormat="1" x14ac:dyDescent="0.2">
      <c r="A234" s="37" t="s">
        <v>222</v>
      </c>
      <c r="B234" s="38">
        <v>4150</v>
      </c>
      <c r="C234" s="38">
        <v>2157</v>
      </c>
      <c r="D234" s="47">
        <v>11</v>
      </c>
      <c r="E234" s="38">
        <v>11</v>
      </c>
      <c r="F234" s="38">
        <v>42</v>
      </c>
      <c r="G234" s="38">
        <v>1</v>
      </c>
      <c r="H234" s="38">
        <f t="shared" si="68"/>
        <v>43</v>
      </c>
      <c r="I234" s="38">
        <v>23</v>
      </c>
      <c r="J234" s="38">
        <v>1</v>
      </c>
      <c r="K234" s="38">
        <v>15</v>
      </c>
      <c r="L234" s="38">
        <v>12</v>
      </c>
      <c r="M234" s="38">
        <f t="shared" si="71"/>
        <v>58</v>
      </c>
      <c r="N234" s="38">
        <v>62</v>
      </c>
      <c r="O234" s="38">
        <v>0</v>
      </c>
      <c r="P234" s="38">
        <v>0</v>
      </c>
      <c r="Q234" s="38">
        <v>0</v>
      </c>
      <c r="R234" s="38">
        <f t="shared" si="72"/>
        <v>-20</v>
      </c>
      <c r="S234" s="34">
        <v>66</v>
      </c>
      <c r="T234" s="42">
        <v>59</v>
      </c>
      <c r="U234" s="38">
        <v>7</v>
      </c>
      <c r="V234" s="38">
        <f t="shared" si="69"/>
        <v>-13</v>
      </c>
      <c r="W234" s="38">
        <v>4154</v>
      </c>
      <c r="X234" s="38">
        <v>2156</v>
      </c>
      <c r="Y234" s="39">
        <f t="shared" si="73"/>
        <v>2.6506024096385543</v>
      </c>
      <c r="Z234" s="39">
        <f t="shared" si="74"/>
        <v>2.6506024096385543</v>
      </c>
      <c r="AA234" s="39">
        <f t="shared" si="75"/>
        <v>100</v>
      </c>
      <c r="AB234" s="39">
        <f t="shared" si="76"/>
        <v>10.361445783132529</v>
      </c>
      <c r="AC234" s="39">
        <f t="shared" si="77"/>
        <v>10.120481927710843</v>
      </c>
      <c r="AD234" s="39">
        <f t="shared" si="78"/>
        <v>34.883720930232556</v>
      </c>
      <c r="AE234" s="39">
        <f t="shared" si="79"/>
        <v>27.906976744186046</v>
      </c>
      <c r="AF234" s="39">
        <f t="shared" si="80"/>
        <v>13.975903614457831</v>
      </c>
      <c r="AG234" s="39">
        <f t="shared" si="81"/>
        <v>14.939759036144579</v>
      </c>
      <c r="AH234" s="39">
        <f t="shared" si="82"/>
        <v>-4.8192771084337354</v>
      </c>
      <c r="AI234" s="39">
        <f t="shared" si="83"/>
        <v>23.255813953488371</v>
      </c>
      <c r="AJ234" s="39">
        <f t="shared" si="84"/>
        <v>0</v>
      </c>
      <c r="AK234" s="39">
        <f t="shared" si="85"/>
        <v>0</v>
      </c>
      <c r="AL234" s="39">
        <f t="shared" si="70"/>
        <v>23.255813953488371</v>
      </c>
      <c r="AM234" s="40">
        <f t="shared" si="86"/>
        <v>15.903614457831324</v>
      </c>
      <c r="AN234" s="40">
        <f t="shared" si="87"/>
        <v>14.216867469879519</v>
      </c>
      <c r="AO234" s="39">
        <f t="shared" si="88"/>
        <v>1.6867469879518071</v>
      </c>
      <c r="AP234" s="39">
        <f t="shared" si="89"/>
        <v>-3.1325301204819276</v>
      </c>
    </row>
    <row r="235" spans="1:42" s="36" customFormat="1" x14ac:dyDescent="0.2">
      <c r="A235" s="37" t="s">
        <v>223</v>
      </c>
      <c r="B235" s="38">
        <v>4264</v>
      </c>
      <c r="C235" s="38">
        <v>2186</v>
      </c>
      <c r="D235" s="47">
        <v>19</v>
      </c>
      <c r="E235" s="38">
        <v>6</v>
      </c>
      <c r="F235" s="38">
        <v>33</v>
      </c>
      <c r="G235" s="38">
        <v>0</v>
      </c>
      <c r="H235" s="38">
        <f t="shared" ref="H235:H260" si="90">SUM(F235:G235)</f>
        <v>33</v>
      </c>
      <c r="I235" s="38">
        <v>22</v>
      </c>
      <c r="J235" s="38">
        <v>5</v>
      </c>
      <c r="K235" s="38">
        <v>18</v>
      </c>
      <c r="L235" s="38">
        <v>13</v>
      </c>
      <c r="M235" s="38">
        <f t="shared" si="71"/>
        <v>51</v>
      </c>
      <c r="N235" s="38">
        <v>24</v>
      </c>
      <c r="O235" s="38">
        <v>0</v>
      </c>
      <c r="P235" s="38">
        <v>0</v>
      </c>
      <c r="Q235" s="38">
        <v>0</v>
      </c>
      <c r="R235" s="38">
        <f t="shared" si="72"/>
        <v>9</v>
      </c>
      <c r="S235" s="34">
        <v>70</v>
      </c>
      <c r="T235" s="42">
        <v>82</v>
      </c>
      <c r="U235" s="38">
        <v>-12</v>
      </c>
      <c r="V235" s="38">
        <f t="shared" si="69"/>
        <v>-3</v>
      </c>
      <c r="W235" s="38">
        <v>4242</v>
      </c>
      <c r="X235" s="38">
        <v>2176</v>
      </c>
      <c r="Y235" s="39">
        <f t="shared" si="73"/>
        <v>4.455909943714822</v>
      </c>
      <c r="Z235" s="39">
        <f t="shared" si="74"/>
        <v>1.4071294559099436</v>
      </c>
      <c r="AA235" s="39">
        <f t="shared" si="75"/>
        <v>31.578947368421051</v>
      </c>
      <c r="AB235" s="39">
        <f t="shared" si="76"/>
        <v>7.7392120075046904</v>
      </c>
      <c r="AC235" s="39">
        <f t="shared" si="77"/>
        <v>7.7392120075046904</v>
      </c>
      <c r="AD235" s="39">
        <f t="shared" si="78"/>
        <v>54.54545454545454</v>
      </c>
      <c r="AE235" s="39">
        <f t="shared" si="79"/>
        <v>39.393939393939391</v>
      </c>
      <c r="AF235" s="39">
        <f t="shared" si="80"/>
        <v>11.960600375234522</v>
      </c>
      <c r="AG235" s="39">
        <f t="shared" si="81"/>
        <v>5.6285178236397746</v>
      </c>
      <c r="AH235" s="39">
        <f t="shared" si="82"/>
        <v>2.1106941838649158</v>
      </c>
      <c r="AI235" s="39">
        <f t="shared" si="83"/>
        <v>0</v>
      </c>
      <c r="AJ235" s="39">
        <f t="shared" si="84"/>
        <v>0</v>
      </c>
      <c r="AK235" s="39">
        <f t="shared" si="85"/>
        <v>0</v>
      </c>
      <c r="AL235" s="39">
        <f t="shared" si="70"/>
        <v>0</v>
      </c>
      <c r="AM235" s="40">
        <f t="shared" si="86"/>
        <v>16.416510318949346</v>
      </c>
      <c r="AN235" s="40">
        <f t="shared" si="87"/>
        <v>19.230769230769234</v>
      </c>
      <c r="AO235" s="39">
        <f t="shared" si="88"/>
        <v>-2.8142589118198873</v>
      </c>
      <c r="AP235" s="39">
        <f t="shared" si="89"/>
        <v>-0.70356472795497182</v>
      </c>
    </row>
    <row r="236" spans="1:42" s="36" customFormat="1" x14ac:dyDescent="0.2">
      <c r="A236" s="37" t="s">
        <v>115</v>
      </c>
      <c r="B236" s="38">
        <v>28911</v>
      </c>
      <c r="C236" s="38">
        <v>14939</v>
      </c>
      <c r="D236" s="47">
        <v>158</v>
      </c>
      <c r="E236" s="38">
        <v>90</v>
      </c>
      <c r="F236" s="38">
        <v>259</v>
      </c>
      <c r="G236" s="38">
        <v>0</v>
      </c>
      <c r="H236" s="38">
        <f t="shared" si="90"/>
        <v>259</v>
      </c>
      <c r="I236" s="38">
        <v>207</v>
      </c>
      <c r="J236" s="38">
        <v>14</v>
      </c>
      <c r="K236" s="38">
        <v>126</v>
      </c>
      <c r="L236" s="38">
        <v>90</v>
      </c>
      <c r="M236" s="38">
        <f t="shared" si="71"/>
        <v>385</v>
      </c>
      <c r="N236" s="38">
        <v>280</v>
      </c>
      <c r="O236" s="38">
        <v>3</v>
      </c>
      <c r="P236" s="38">
        <v>3</v>
      </c>
      <c r="Q236" s="38">
        <v>3</v>
      </c>
      <c r="R236" s="38">
        <f t="shared" si="72"/>
        <v>-21</v>
      </c>
      <c r="S236" s="34">
        <v>411</v>
      </c>
      <c r="T236" s="42">
        <v>488</v>
      </c>
      <c r="U236" s="38">
        <v>-77</v>
      </c>
      <c r="V236" s="38">
        <f t="shared" si="69"/>
        <v>-98</v>
      </c>
      <c r="W236" s="38">
        <v>28819</v>
      </c>
      <c r="X236" s="38">
        <v>14882</v>
      </c>
      <c r="Y236" s="39">
        <f t="shared" si="73"/>
        <v>5.4650479056414518</v>
      </c>
      <c r="Z236" s="39">
        <f t="shared" si="74"/>
        <v>3.1130019715679151</v>
      </c>
      <c r="AA236" s="39">
        <f t="shared" si="75"/>
        <v>56.962025316455701</v>
      </c>
      <c r="AB236" s="39">
        <f t="shared" si="76"/>
        <v>8.9585278959565571</v>
      </c>
      <c r="AC236" s="39">
        <f t="shared" si="77"/>
        <v>8.9585278959565571</v>
      </c>
      <c r="AD236" s="39">
        <f t="shared" si="78"/>
        <v>48.648648648648653</v>
      </c>
      <c r="AE236" s="39">
        <f t="shared" si="79"/>
        <v>34.749034749034749</v>
      </c>
      <c r="AF236" s="39">
        <f t="shared" si="80"/>
        <v>13.316730656151638</v>
      </c>
      <c r="AG236" s="39">
        <f t="shared" si="81"/>
        <v>9.6848950226557378</v>
      </c>
      <c r="AH236" s="39">
        <f t="shared" si="82"/>
        <v>-0.72636712669918024</v>
      </c>
      <c r="AI236" s="39">
        <f t="shared" si="83"/>
        <v>0</v>
      </c>
      <c r="AJ236" s="39">
        <f t="shared" si="84"/>
        <v>11.583011583011583</v>
      </c>
      <c r="AK236" s="39">
        <f t="shared" si="85"/>
        <v>11.583011583011583</v>
      </c>
      <c r="AL236" s="39">
        <f t="shared" si="70"/>
        <v>11.583011583011583</v>
      </c>
      <c r="AM236" s="40">
        <f t="shared" si="86"/>
        <v>14.216042336826813</v>
      </c>
      <c r="AN236" s="40">
        <f t="shared" si="87"/>
        <v>16.87938846805714</v>
      </c>
      <c r="AO236" s="39">
        <f t="shared" si="88"/>
        <v>-2.6633461312303273</v>
      </c>
      <c r="AP236" s="39">
        <f t="shared" si="89"/>
        <v>-3.389713257929508</v>
      </c>
    </row>
    <row r="237" spans="1:42" s="36" customFormat="1" x14ac:dyDescent="0.2">
      <c r="A237" s="37" t="s">
        <v>224</v>
      </c>
      <c r="B237" s="38">
        <v>8049</v>
      </c>
      <c r="C237" s="38">
        <v>4230</v>
      </c>
      <c r="D237" s="47">
        <v>25</v>
      </c>
      <c r="E237" s="38">
        <v>16</v>
      </c>
      <c r="F237" s="38">
        <v>73</v>
      </c>
      <c r="G237" s="38">
        <v>0</v>
      </c>
      <c r="H237" s="38">
        <f t="shared" si="90"/>
        <v>73</v>
      </c>
      <c r="I237" s="38">
        <v>42</v>
      </c>
      <c r="J237" s="38">
        <v>7</v>
      </c>
      <c r="K237" s="38">
        <v>45</v>
      </c>
      <c r="L237" s="38">
        <v>35</v>
      </c>
      <c r="M237" s="38">
        <f t="shared" si="71"/>
        <v>118</v>
      </c>
      <c r="N237" s="38">
        <v>76</v>
      </c>
      <c r="O237" s="38">
        <v>1</v>
      </c>
      <c r="P237" s="38">
        <v>0</v>
      </c>
      <c r="Q237" s="38">
        <v>0</v>
      </c>
      <c r="R237" s="38">
        <f t="shared" si="72"/>
        <v>-3</v>
      </c>
      <c r="S237" s="34">
        <v>113</v>
      </c>
      <c r="T237" s="42">
        <v>144</v>
      </c>
      <c r="U237" s="38">
        <v>-31</v>
      </c>
      <c r="V237" s="38">
        <f t="shared" si="69"/>
        <v>-34</v>
      </c>
      <c r="W237" s="38">
        <v>8022</v>
      </c>
      <c r="X237" s="38">
        <v>4213</v>
      </c>
      <c r="Y237" s="39">
        <f t="shared" si="73"/>
        <v>3.1059758976270344</v>
      </c>
      <c r="Z237" s="39">
        <f t="shared" si="74"/>
        <v>1.9878245744813019</v>
      </c>
      <c r="AA237" s="39">
        <f t="shared" si="75"/>
        <v>64</v>
      </c>
      <c r="AB237" s="39">
        <f t="shared" si="76"/>
        <v>9.0694496210709392</v>
      </c>
      <c r="AC237" s="39">
        <f t="shared" si="77"/>
        <v>9.0694496210709392</v>
      </c>
      <c r="AD237" s="39">
        <f t="shared" si="78"/>
        <v>61.643835616438359</v>
      </c>
      <c r="AE237" s="39">
        <f t="shared" si="79"/>
        <v>47.945205479452049</v>
      </c>
      <c r="AF237" s="39">
        <f t="shared" si="80"/>
        <v>14.660206236799603</v>
      </c>
      <c r="AG237" s="39">
        <f t="shared" si="81"/>
        <v>9.4421667287861837</v>
      </c>
      <c r="AH237" s="39">
        <f t="shared" si="82"/>
        <v>-0.37271710771524413</v>
      </c>
      <c r="AI237" s="39">
        <f t="shared" si="83"/>
        <v>0</v>
      </c>
      <c r="AJ237" s="39">
        <f t="shared" si="84"/>
        <v>13.698630136986301</v>
      </c>
      <c r="AK237" s="39">
        <f t="shared" si="85"/>
        <v>0</v>
      </c>
      <c r="AL237" s="39">
        <f t="shared" si="70"/>
        <v>0</v>
      </c>
      <c r="AM237" s="40">
        <f t="shared" si="86"/>
        <v>14.039011057274196</v>
      </c>
      <c r="AN237" s="40">
        <f t="shared" si="87"/>
        <v>17.890421170331717</v>
      </c>
      <c r="AO237" s="39">
        <f t="shared" si="88"/>
        <v>-3.8514101130575225</v>
      </c>
      <c r="AP237" s="39">
        <f t="shared" si="89"/>
        <v>-4.2241272207727665</v>
      </c>
    </row>
    <row r="238" spans="1:42" s="36" customFormat="1" x14ac:dyDescent="0.2">
      <c r="A238" s="37" t="s">
        <v>164</v>
      </c>
      <c r="B238" s="38">
        <v>22558</v>
      </c>
      <c r="C238" s="38">
        <v>11654</v>
      </c>
      <c r="D238" s="47">
        <v>110</v>
      </c>
      <c r="E238" s="38">
        <v>48</v>
      </c>
      <c r="F238" s="38">
        <v>317</v>
      </c>
      <c r="G238" s="38">
        <v>5</v>
      </c>
      <c r="H238" s="38">
        <f t="shared" si="90"/>
        <v>322</v>
      </c>
      <c r="I238" s="38">
        <v>164</v>
      </c>
      <c r="J238" s="38">
        <v>61</v>
      </c>
      <c r="K238" s="38">
        <v>117</v>
      </c>
      <c r="L238" s="38">
        <v>78</v>
      </c>
      <c r="M238" s="38">
        <f t="shared" si="71"/>
        <v>439</v>
      </c>
      <c r="N238" s="38">
        <v>206</v>
      </c>
      <c r="O238" s="38">
        <v>11</v>
      </c>
      <c r="P238" s="38">
        <v>4</v>
      </c>
      <c r="Q238" s="38">
        <v>3</v>
      </c>
      <c r="R238" s="38">
        <f t="shared" si="72"/>
        <v>111</v>
      </c>
      <c r="S238" s="34">
        <v>458</v>
      </c>
      <c r="T238" s="42">
        <v>302</v>
      </c>
      <c r="U238" s="38">
        <v>156</v>
      </c>
      <c r="V238" s="38">
        <f t="shared" si="69"/>
        <v>267</v>
      </c>
      <c r="W238" s="38">
        <v>22765</v>
      </c>
      <c r="X238" s="38">
        <v>11742</v>
      </c>
      <c r="Y238" s="39">
        <f t="shared" si="73"/>
        <v>4.8763188225906555</v>
      </c>
      <c r="Z238" s="39">
        <f t="shared" si="74"/>
        <v>2.1278482134941044</v>
      </c>
      <c r="AA238" s="39">
        <f t="shared" si="75"/>
        <v>43.636363636363633</v>
      </c>
      <c r="AB238" s="39">
        <f t="shared" si="76"/>
        <v>14.274315098856281</v>
      </c>
      <c r="AC238" s="39">
        <f t="shared" si="77"/>
        <v>14.05266424328398</v>
      </c>
      <c r="AD238" s="39">
        <f t="shared" si="78"/>
        <v>36.33540372670808</v>
      </c>
      <c r="AE238" s="39">
        <f t="shared" si="79"/>
        <v>24.22360248447205</v>
      </c>
      <c r="AF238" s="39">
        <f t="shared" si="80"/>
        <v>19.460945119248159</v>
      </c>
      <c r="AG238" s="39">
        <f t="shared" si="81"/>
        <v>9.1320152495788633</v>
      </c>
      <c r="AH238" s="39">
        <f t="shared" si="82"/>
        <v>4.9206489937051154</v>
      </c>
      <c r="AI238" s="39">
        <f t="shared" si="83"/>
        <v>15.527950310559007</v>
      </c>
      <c r="AJ238" s="39">
        <f t="shared" si="84"/>
        <v>34.700315457413247</v>
      </c>
      <c r="AK238" s="39">
        <f t="shared" si="85"/>
        <v>12.618296529968454</v>
      </c>
      <c r="AL238" s="39">
        <f t="shared" si="70"/>
        <v>24.844720496894407</v>
      </c>
      <c r="AM238" s="40">
        <f t="shared" si="86"/>
        <v>20.303218370422908</v>
      </c>
      <c r="AN238" s="40">
        <f t="shared" si="87"/>
        <v>13.387711676567072</v>
      </c>
      <c r="AO238" s="39">
        <f t="shared" si="88"/>
        <v>6.9155066938558383</v>
      </c>
      <c r="AP238" s="39">
        <f t="shared" si="89"/>
        <v>11.836155687560954</v>
      </c>
    </row>
    <row r="239" spans="1:42" s="36" customFormat="1" x14ac:dyDescent="0.2">
      <c r="A239" s="37" t="s">
        <v>225</v>
      </c>
      <c r="B239" s="38">
        <v>4323</v>
      </c>
      <c r="C239" s="38">
        <v>2313</v>
      </c>
      <c r="D239" s="47">
        <v>21</v>
      </c>
      <c r="E239" s="38">
        <v>8</v>
      </c>
      <c r="F239" s="38">
        <v>26</v>
      </c>
      <c r="G239" s="38">
        <v>0</v>
      </c>
      <c r="H239" s="38">
        <f t="shared" si="90"/>
        <v>26</v>
      </c>
      <c r="I239" s="38">
        <v>19</v>
      </c>
      <c r="J239" s="38">
        <v>0</v>
      </c>
      <c r="K239" s="38">
        <v>21</v>
      </c>
      <c r="L239" s="38">
        <v>14</v>
      </c>
      <c r="M239" s="38">
        <f t="shared" si="71"/>
        <v>47</v>
      </c>
      <c r="N239" s="38">
        <v>49</v>
      </c>
      <c r="O239" s="38">
        <v>0</v>
      </c>
      <c r="P239" s="38">
        <v>0</v>
      </c>
      <c r="Q239" s="38">
        <v>0</v>
      </c>
      <c r="R239" s="38">
        <f t="shared" si="72"/>
        <v>-23</v>
      </c>
      <c r="S239" s="34">
        <v>63</v>
      </c>
      <c r="T239" s="42">
        <v>78</v>
      </c>
      <c r="U239" s="38">
        <v>-15</v>
      </c>
      <c r="V239" s="38">
        <f t="shared" si="69"/>
        <v>-38</v>
      </c>
      <c r="W239" s="38">
        <v>4304</v>
      </c>
      <c r="X239" s="38">
        <v>2310</v>
      </c>
      <c r="Y239" s="39">
        <f t="shared" si="73"/>
        <v>4.8577376821651628</v>
      </c>
      <c r="Z239" s="39">
        <f t="shared" si="74"/>
        <v>1.8505667360629192</v>
      </c>
      <c r="AA239" s="39">
        <f t="shared" si="75"/>
        <v>38.095238095238095</v>
      </c>
      <c r="AB239" s="39">
        <f t="shared" si="76"/>
        <v>6.014341892204488</v>
      </c>
      <c r="AC239" s="39">
        <f t="shared" si="77"/>
        <v>6.014341892204488</v>
      </c>
      <c r="AD239" s="39">
        <f t="shared" si="78"/>
        <v>80.769230769230774</v>
      </c>
      <c r="AE239" s="39">
        <f t="shared" si="79"/>
        <v>53.846153846153847</v>
      </c>
      <c r="AF239" s="39">
        <f t="shared" si="80"/>
        <v>10.87207957436965</v>
      </c>
      <c r="AG239" s="39">
        <f t="shared" si="81"/>
        <v>11.334721258385379</v>
      </c>
      <c r="AH239" s="39">
        <f t="shared" si="82"/>
        <v>-5.3203793661808927</v>
      </c>
      <c r="AI239" s="39">
        <f t="shared" si="83"/>
        <v>0</v>
      </c>
      <c r="AJ239" s="39">
        <f t="shared" si="84"/>
        <v>0</v>
      </c>
      <c r="AK239" s="39">
        <f t="shared" si="85"/>
        <v>0</v>
      </c>
      <c r="AL239" s="39">
        <f t="shared" si="70"/>
        <v>0</v>
      </c>
      <c r="AM239" s="40">
        <f t="shared" si="86"/>
        <v>14.573213046495489</v>
      </c>
      <c r="AN239" s="40">
        <f t="shared" si="87"/>
        <v>18.043025676613464</v>
      </c>
      <c r="AO239" s="39">
        <f t="shared" si="88"/>
        <v>-3.4698126301179735</v>
      </c>
      <c r="AP239" s="39">
        <f t="shared" si="89"/>
        <v>-8.7901919962988675</v>
      </c>
    </row>
    <row r="240" spans="1:42" s="36" customFormat="1" x14ac:dyDescent="0.2">
      <c r="A240" s="37" t="s">
        <v>109</v>
      </c>
      <c r="B240" s="38">
        <v>57158</v>
      </c>
      <c r="C240" s="38">
        <v>29773</v>
      </c>
      <c r="D240" s="47">
        <v>292</v>
      </c>
      <c r="E240" s="38">
        <v>170</v>
      </c>
      <c r="F240" s="38">
        <v>454</v>
      </c>
      <c r="G240" s="38">
        <v>2</v>
      </c>
      <c r="H240" s="38">
        <f t="shared" si="90"/>
        <v>456</v>
      </c>
      <c r="I240" s="38">
        <v>390</v>
      </c>
      <c r="J240" s="38">
        <v>19</v>
      </c>
      <c r="K240" s="38">
        <v>183</v>
      </c>
      <c r="L240" s="38">
        <v>136</v>
      </c>
      <c r="M240" s="38">
        <f t="shared" si="71"/>
        <v>639</v>
      </c>
      <c r="N240" s="38">
        <v>492</v>
      </c>
      <c r="O240" s="38">
        <v>0</v>
      </c>
      <c r="P240" s="38">
        <v>0</v>
      </c>
      <c r="Q240" s="38">
        <v>0</v>
      </c>
      <c r="R240" s="38">
        <f t="shared" si="72"/>
        <v>-38</v>
      </c>
      <c r="S240" s="34">
        <v>475</v>
      </c>
      <c r="T240" s="42">
        <v>799</v>
      </c>
      <c r="U240" s="38">
        <v>-324</v>
      </c>
      <c r="V240" s="38">
        <f t="shared" si="69"/>
        <v>-362</v>
      </c>
      <c r="W240" s="38">
        <v>57051</v>
      </c>
      <c r="X240" s="38">
        <v>29753</v>
      </c>
      <c r="Y240" s="39">
        <f t="shared" si="73"/>
        <v>5.1086462087546796</v>
      </c>
      <c r="Z240" s="39">
        <f t="shared" si="74"/>
        <v>2.9742118338640262</v>
      </c>
      <c r="AA240" s="39">
        <f t="shared" si="75"/>
        <v>58.219178082191782</v>
      </c>
      <c r="AB240" s="39">
        <f t="shared" si="76"/>
        <v>7.9778858602470342</v>
      </c>
      <c r="AC240" s="39">
        <f t="shared" si="77"/>
        <v>7.9428951327898103</v>
      </c>
      <c r="AD240" s="39">
        <f t="shared" si="78"/>
        <v>40.131578947368425</v>
      </c>
      <c r="AE240" s="39">
        <f t="shared" si="79"/>
        <v>29.82456140350877</v>
      </c>
      <c r="AF240" s="39">
        <f t="shared" si="80"/>
        <v>11.179537422583016</v>
      </c>
      <c r="AG240" s="39">
        <f t="shared" si="81"/>
        <v>8.6077189544770629</v>
      </c>
      <c r="AH240" s="39">
        <f t="shared" si="82"/>
        <v>-0.66482382168725285</v>
      </c>
      <c r="AI240" s="39">
        <f t="shared" si="83"/>
        <v>4.3859649122807012</v>
      </c>
      <c r="AJ240" s="39">
        <f t="shared" si="84"/>
        <v>0</v>
      </c>
      <c r="AK240" s="39">
        <f t="shared" si="85"/>
        <v>0</v>
      </c>
      <c r="AL240" s="39">
        <f t="shared" si="70"/>
        <v>4.3859649122807012</v>
      </c>
      <c r="AM240" s="40">
        <f t="shared" si="86"/>
        <v>8.3102977710906618</v>
      </c>
      <c r="AN240" s="40">
        <f t="shared" si="87"/>
        <v>13.978795619160923</v>
      </c>
      <c r="AO240" s="39">
        <f t="shared" si="88"/>
        <v>-5.6684978480702615</v>
      </c>
      <c r="AP240" s="39">
        <f t="shared" si="89"/>
        <v>-6.3333216697575141</v>
      </c>
    </row>
    <row r="241" spans="1:42" s="36" customFormat="1" x14ac:dyDescent="0.2">
      <c r="A241" s="37" t="s">
        <v>100</v>
      </c>
      <c r="B241" s="38">
        <v>69717</v>
      </c>
      <c r="C241" s="38">
        <v>35952</v>
      </c>
      <c r="D241" s="47">
        <v>373</v>
      </c>
      <c r="E241" s="38">
        <v>162</v>
      </c>
      <c r="F241" s="38">
        <v>583</v>
      </c>
      <c r="G241" s="38">
        <v>4</v>
      </c>
      <c r="H241" s="38">
        <f t="shared" si="90"/>
        <v>587</v>
      </c>
      <c r="I241" s="38">
        <v>492</v>
      </c>
      <c r="J241" s="38">
        <v>28</v>
      </c>
      <c r="K241" s="38">
        <v>261</v>
      </c>
      <c r="L241" s="38">
        <v>222</v>
      </c>
      <c r="M241" s="38">
        <f t="shared" si="71"/>
        <v>848</v>
      </c>
      <c r="N241" s="38">
        <v>586</v>
      </c>
      <c r="O241" s="38">
        <v>6</v>
      </c>
      <c r="P241" s="38">
        <v>3</v>
      </c>
      <c r="Q241" s="38">
        <v>2</v>
      </c>
      <c r="R241" s="38">
        <f t="shared" si="72"/>
        <v>-3</v>
      </c>
      <c r="S241" s="34">
        <v>622</v>
      </c>
      <c r="T241" s="42">
        <v>999</v>
      </c>
      <c r="U241" s="38">
        <v>-377</v>
      </c>
      <c r="V241" s="38">
        <f t="shared" si="69"/>
        <v>-380</v>
      </c>
      <c r="W241" s="38">
        <v>69488</v>
      </c>
      <c r="X241" s="38">
        <v>35861</v>
      </c>
      <c r="Y241" s="39">
        <f t="shared" si="73"/>
        <v>5.3502015290388281</v>
      </c>
      <c r="Z241" s="39">
        <f t="shared" si="74"/>
        <v>2.3236800206549333</v>
      </c>
      <c r="AA241" s="39">
        <f t="shared" si="75"/>
        <v>43.431635388739949</v>
      </c>
      <c r="AB241" s="39">
        <f t="shared" si="76"/>
        <v>8.4197541489163346</v>
      </c>
      <c r="AC241" s="39">
        <f t="shared" si="77"/>
        <v>8.3623793335915195</v>
      </c>
      <c r="AD241" s="39">
        <f t="shared" si="78"/>
        <v>44.463373083475297</v>
      </c>
      <c r="AE241" s="39">
        <f t="shared" si="79"/>
        <v>37.819420783645654</v>
      </c>
      <c r="AF241" s="39">
        <f t="shared" si="80"/>
        <v>12.163460848860392</v>
      </c>
      <c r="AG241" s="39">
        <f t="shared" si="81"/>
        <v>8.4054104450851312</v>
      </c>
      <c r="AH241" s="39">
        <f t="shared" si="82"/>
        <v>-4.3031111493609879E-2</v>
      </c>
      <c r="AI241" s="39">
        <f t="shared" si="83"/>
        <v>6.8143100511073254</v>
      </c>
      <c r="AJ241" s="39">
        <f t="shared" si="84"/>
        <v>10.291595197255575</v>
      </c>
      <c r="AK241" s="39">
        <f t="shared" si="85"/>
        <v>5.1457975986277873</v>
      </c>
      <c r="AL241" s="39">
        <f t="shared" si="70"/>
        <v>10.221465076660987</v>
      </c>
      <c r="AM241" s="40">
        <f t="shared" si="86"/>
        <v>8.9217837830084488</v>
      </c>
      <c r="AN241" s="40">
        <f t="shared" si="87"/>
        <v>14.329360127372089</v>
      </c>
      <c r="AO241" s="39">
        <f t="shared" si="88"/>
        <v>-5.4075763443636413</v>
      </c>
      <c r="AP241" s="39">
        <f t="shared" si="89"/>
        <v>-5.4506074558572521</v>
      </c>
    </row>
    <row r="242" spans="1:42" s="36" customFormat="1" x14ac:dyDescent="0.2">
      <c r="A242" s="37" t="s">
        <v>226</v>
      </c>
      <c r="B242" s="38">
        <v>7522</v>
      </c>
      <c r="C242" s="38">
        <v>3815</v>
      </c>
      <c r="D242" s="47">
        <v>36</v>
      </c>
      <c r="E242" s="38">
        <v>11</v>
      </c>
      <c r="F242" s="38">
        <v>84</v>
      </c>
      <c r="G242" s="38">
        <v>1</v>
      </c>
      <c r="H242" s="38">
        <f t="shared" si="90"/>
        <v>85</v>
      </c>
      <c r="I242" s="38">
        <v>82</v>
      </c>
      <c r="J242" s="38">
        <v>2</v>
      </c>
      <c r="K242" s="38">
        <v>24</v>
      </c>
      <c r="L242" s="38">
        <v>13</v>
      </c>
      <c r="M242" s="38">
        <f t="shared" si="71"/>
        <v>109</v>
      </c>
      <c r="N242" s="38">
        <v>51</v>
      </c>
      <c r="O242" s="38">
        <v>0</v>
      </c>
      <c r="P242" s="38">
        <v>0</v>
      </c>
      <c r="Q242" s="38">
        <v>0</v>
      </c>
      <c r="R242" s="38">
        <f t="shared" si="72"/>
        <v>33</v>
      </c>
      <c r="S242" s="34">
        <v>93</v>
      </c>
      <c r="T242" s="42">
        <v>99</v>
      </c>
      <c r="U242" s="38">
        <v>-6</v>
      </c>
      <c r="V242" s="38">
        <f t="shared" si="69"/>
        <v>27</v>
      </c>
      <c r="W242" s="38">
        <v>7510</v>
      </c>
      <c r="X242" s="38">
        <v>3800</v>
      </c>
      <c r="Y242" s="39">
        <f t="shared" si="73"/>
        <v>4.7859611805370914</v>
      </c>
      <c r="Z242" s="39">
        <f t="shared" si="74"/>
        <v>1.4623770273863335</v>
      </c>
      <c r="AA242" s="39">
        <f t="shared" si="75"/>
        <v>30.555555555555557</v>
      </c>
      <c r="AB242" s="39">
        <f t="shared" si="76"/>
        <v>11.300186120712576</v>
      </c>
      <c r="AC242" s="39">
        <f t="shared" si="77"/>
        <v>11.167242754586546</v>
      </c>
      <c r="AD242" s="39">
        <f t="shared" si="78"/>
        <v>28.235294117647058</v>
      </c>
      <c r="AE242" s="39">
        <f t="shared" si="79"/>
        <v>15.294117647058824</v>
      </c>
      <c r="AF242" s="39">
        <f t="shared" si="80"/>
        <v>14.490826907737304</v>
      </c>
      <c r="AG242" s="39">
        <f t="shared" si="81"/>
        <v>6.7801116724275463</v>
      </c>
      <c r="AH242" s="39">
        <f t="shared" si="82"/>
        <v>4.3871310821589997</v>
      </c>
      <c r="AI242" s="39">
        <f t="shared" si="83"/>
        <v>11.76470588235294</v>
      </c>
      <c r="AJ242" s="39">
        <f t="shared" si="84"/>
        <v>0</v>
      </c>
      <c r="AK242" s="39">
        <f t="shared" si="85"/>
        <v>0</v>
      </c>
      <c r="AL242" s="39">
        <f t="shared" si="70"/>
        <v>11.76470588235294</v>
      </c>
      <c r="AM242" s="40">
        <f t="shared" si="86"/>
        <v>12.363733049720819</v>
      </c>
      <c r="AN242" s="40">
        <f t="shared" si="87"/>
        <v>13.161393246477001</v>
      </c>
      <c r="AO242" s="39">
        <f t="shared" si="88"/>
        <v>-0.79766019675618183</v>
      </c>
      <c r="AP242" s="39">
        <f t="shared" si="89"/>
        <v>3.5894708854028181</v>
      </c>
    </row>
    <row r="243" spans="1:42" s="36" customFormat="1" x14ac:dyDescent="0.2">
      <c r="A243" s="37" t="s">
        <v>125</v>
      </c>
      <c r="B243" s="38">
        <v>6949</v>
      </c>
      <c r="C243" s="38">
        <v>3580</v>
      </c>
      <c r="D243" s="47">
        <v>20</v>
      </c>
      <c r="E243" s="38">
        <v>24</v>
      </c>
      <c r="F243" s="38">
        <v>51</v>
      </c>
      <c r="G243" s="38">
        <v>0</v>
      </c>
      <c r="H243" s="38">
        <f t="shared" si="90"/>
        <v>51</v>
      </c>
      <c r="I243" s="38">
        <v>38</v>
      </c>
      <c r="J243" s="38">
        <v>2</v>
      </c>
      <c r="K243" s="38">
        <v>28</v>
      </c>
      <c r="L243" s="38">
        <v>26</v>
      </c>
      <c r="M243" s="38">
        <f t="shared" si="71"/>
        <v>79</v>
      </c>
      <c r="N243" s="38">
        <v>118</v>
      </c>
      <c r="O243" s="38">
        <v>0</v>
      </c>
      <c r="P243" s="38">
        <v>0</v>
      </c>
      <c r="Q243" s="38">
        <v>0</v>
      </c>
      <c r="R243" s="38">
        <f t="shared" si="72"/>
        <v>-67</v>
      </c>
      <c r="S243" s="34">
        <v>143</v>
      </c>
      <c r="T243" s="42">
        <v>97</v>
      </c>
      <c r="U243" s="38">
        <v>46</v>
      </c>
      <c r="V243" s="38">
        <f t="shared" si="69"/>
        <v>-21</v>
      </c>
      <c r="W243" s="38">
        <v>6943</v>
      </c>
      <c r="X243" s="38">
        <v>3574</v>
      </c>
      <c r="Y243" s="39">
        <f t="shared" si="73"/>
        <v>2.8781119585551878</v>
      </c>
      <c r="Z243" s="39">
        <f t="shared" si="74"/>
        <v>3.4537343502662252</v>
      </c>
      <c r="AA243" s="39">
        <f t="shared" si="75"/>
        <v>120</v>
      </c>
      <c r="AB243" s="39">
        <f t="shared" si="76"/>
        <v>7.3391854943157284</v>
      </c>
      <c r="AC243" s="39">
        <f t="shared" si="77"/>
        <v>7.3391854943157284</v>
      </c>
      <c r="AD243" s="39">
        <f t="shared" si="78"/>
        <v>54.901960784313729</v>
      </c>
      <c r="AE243" s="39">
        <f t="shared" si="79"/>
        <v>50.980392156862742</v>
      </c>
      <c r="AF243" s="39">
        <f t="shared" si="80"/>
        <v>11.36854223629299</v>
      </c>
      <c r="AG243" s="39">
        <f t="shared" si="81"/>
        <v>16.980860555475608</v>
      </c>
      <c r="AH243" s="39">
        <f t="shared" si="82"/>
        <v>-9.64167506115988</v>
      </c>
      <c r="AI243" s="39">
        <f t="shared" si="83"/>
        <v>0</v>
      </c>
      <c r="AJ243" s="39">
        <f t="shared" si="84"/>
        <v>0</v>
      </c>
      <c r="AK243" s="39">
        <f t="shared" si="85"/>
        <v>0</v>
      </c>
      <c r="AL243" s="39">
        <f t="shared" si="70"/>
        <v>0</v>
      </c>
      <c r="AM243" s="40">
        <f t="shared" si="86"/>
        <v>20.578500503669591</v>
      </c>
      <c r="AN243" s="40">
        <f t="shared" si="87"/>
        <v>13.95884299899266</v>
      </c>
      <c r="AO243" s="39">
        <f t="shared" si="88"/>
        <v>6.6196575046769324</v>
      </c>
      <c r="AP243" s="39">
        <f t="shared" si="89"/>
        <v>-3.0220175564829472</v>
      </c>
    </row>
    <row r="244" spans="1:42" s="36" customFormat="1" x14ac:dyDescent="0.2">
      <c r="A244" s="37" t="s">
        <v>227</v>
      </c>
      <c r="B244" s="38">
        <v>7816</v>
      </c>
      <c r="C244" s="38">
        <v>3953</v>
      </c>
      <c r="D244" s="47">
        <v>48</v>
      </c>
      <c r="E244" s="38">
        <v>5</v>
      </c>
      <c r="F244" s="38">
        <v>80</v>
      </c>
      <c r="G244" s="38">
        <v>1</v>
      </c>
      <c r="H244" s="38">
        <f t="shared" si="90"/>
        <v>81</v>
      </c>
      <c r="I244" s="38">
        <v>66</v>
      </c>
      <c r="J244" s="38">
        <v>8</v>
      </c>
      <c r="K244" s="38">
        <v>16</v>
      </c>
      <c r="L244" s="38">
        <v>11</v>
      </c>
      <c r="M244" s="38">
        <f t="shared" si="71"/>
        <v>97</v>
      </c>
      <c r="N244" s="38">
        <v>70</v>
      </c>
      <c r="O244" s="38">
        <v>1</v>
      </c>
      <c r="P244" s="38">
        <v>1</v>
      </c>
      <c r="Q244" s="38">
        <v>0</v>
      </c>
      <c r="R244" s="38">
        <f t="shared" si="72"/>
        <v>10</v>
      </c>
      <c r="S244" s="34">
        <v>63</v>
      </c>
      <c r="T244" s="42">
        <v>101</v>
      </c>
      <c r="U244" s="38">
        <v>-38</v>
      </c>
      <c r="V244" s="38">
        <f t="shared" si="69"/>
        <v>-28</v>
      </c>
      <c r="W244" s="38">
        <v>7803</v>
      </c>
      <c r="X244" s="38">
        <v>3943</v>
      </c>
      <c r="Y244" s="39">
        <f t="shared" si="73"/>
        <v>6.1412487205731825</v>
      </c>
      <c r="Z244" s="39">
        <f t="shared" si="74"/>
        <v>0.63971340839303992</v>
      </c>
      <c r="AA244" s="39">
        <f t="shared" si="75"/>
        <v>10.416666666666668</v>
      </c>
      <c r="AB244" s="39">
        <f t="shared" si="76"/>
        <v>10.363357215967246</v>
      </c>
      <c r="AC244" s="39">
        <f t="shared" si="77"/>
        <v>10.235414534288639</v>
      </c>
      <c r="AD244" s="39">
        <f t="shared" si="78"/>
        <v>19.753086419753085</v>
      </c>
      <c r="AE244" s="39">
        <f t="shared" si="79"/>
        <v>13.580246913580247</v>
      </c>
      <c r="AF244" s="39">
        <f t="shared" si="80"/>
        <v>12.410440122824975</v>
      </c>
      <c r="AG244" s="39">
        <f t="shared" si="81"/>
        <v>8.9559877175025591</v>
      </c>
      <c r="AH244" s="39">
        <f t="shared" si="82"/>
        <v>1.2794268167860798</v>
      </c>
      <c r="AI244" s="39">
        <f t="shared" si="83"/>
        <v>12.345679012345679</v>
      </c>
      <c r="AJ244" s="39">
        <f t="shared" si="84"/>
        <v>12.5</v>
      </c>
      <c r="AK244" s="39">
        <f t="shared" si="85"/>
        <v>12.5</v>
      </c>
      <c r="AL244" s="39">
        <f t="shared" si="70"/>
        <v>12.345679012345679</v>
      </c>
      <c r="AM244" s="40">
        <f t="shared" si="86"/>
        <v>8.0603889457523028</v>
      </c>
      <c r="AN244" s="40">
        <f t="shared" si="87"/>
        <v>12.922210849539406</v>
      </c>
      <c r="AO244" s="39">
        <f t="shared" si="88"/>
        <v>-4.8618219037871029</v>
      </c>
      <c r="AP244" s="39">
        <f t="shared" si="89"/>
        <v>-3.5823950870010237</v>
      </c>
    </row>
    <row r="245" spans="1:42" s="36" customFormat="1" x14ac:dyDescent="0.2">
      <c r="A245" s="37" t="s">
        <v>126</v>
      </c>
      <c r="B245" s="38">
        <v>9479</v>
      </c>
      <c r="C245" s="38">
        <v>4719</v>
      </c>
      <c r="D245" s="47">
        <v>54</v>
      </c>
      <c r="E245" s="38">
        <v>8</v>
      </c>
      <c r="F245" s="38">
        <v>100</v>
      </c>
      <c r="G245" s="38">
        <v>1</v>
      </c>
      <c r="H245" s="38">
        <f t="shared" si="90"/>
        <v>101</v>
      </c>
      <c r="I245" s="38">
        <v>94</v>
      </c>
      <c r="J245" s="38">
        <v>4</v>
      </c>
      <c r="K245" s="38">
        <v>29</v>
      </c>
      <c r="L245" s="38">
        <v>23</v>
      </c>
      <c r="M245" s="38">
        <f t="shared" si="71"/>
        <v>130</v>
      </c>
      <c r="N245" s="38">
        <v>53</v>
      </c>
      <c r="O245" s="38">
        <v>0</v>
      </c>
      <c r="P245" s="38">
        <v>0</v>
      </c>
      <c r="Q245" s="38">
        <v>0</v>
      </c>
      <c r="R245" s="38">
        <f t="shared" si="72"/>
        <v>47</v>
      </c>
      <c r="S245" s="34">
        <v>108</v>
      </c>
      <c r="T245" s="42">
        <v>150</v>
      </c>
      <c r="U245" s="38">
        <v>-42</v>
      </c>
      <c r="V245" s="38">
        <f t="shared" si="69"/>
        <v>5</v>
      </c>
      <c r="W245" s="38">
        <v>9464</v>
      </c>
      <c r="X245" s="38">
        <v>4711</v>
      </c>
      <c r="Y245" s="39">
        <f t="shared" si="73"/>
        <v>5.6968034602806199</v>
      </c>
      <c r="Z245" s="39">
        <f t="shared" si="74"/>
        <v>0.84397088300453638</v>
      </c>
      <c r="AA245" s="39">
        <f t="shared" si="75"/>
        <v>14.814814814814813</v>
      </c>
      <c r="AB245" s="39">
        <f t="shared" si="76"/>
        <v>10.655132397932272</v>
      </c>
      <c r="AC245" s="39">
        <f t="shared" si="77"/>
        <v>10.549636037556704</v>
      </c>
      <c r="AD245" s="39">
        <f t="shared" si="78"/>
        <v>28.71287128712871</v>
      </c>
      <c r="AE245" s="39">
        <f t="shared" si="79"/>
        <v>22.772277227722775</v>
      </c>
      <c r="AF245" s="39">
        <f t="shared" si="80"/>
        <v>13.714526848823716</v>
      </c>
      <c r="AG245" s="39">
        <f t="shared" si="81"/>
        <v>5.5913070999050536</v>
      </c>
      <c r="AH245" s="39">
        <f t="shared" si="82"/>
        <v>4.9583289376516513</v>
      </c>
      <c r="AI245" s="39">
        <f t="shared" si="83"/>
        <v>9.9009900990099009</v>
      </c>
      <c r="AJ245" s="39">
        <f t="shared" si="84"/>
        <v>0</v>
      </c>
      <c r="AK245" s="39">
        <f t="shared" si="85"/>
        <v>0</v>
      </c>
      <c r="AL245" s="39">
        <f t="shared" si="70"/>
        <v>9.9009900990099009</v>
      </c>
      <c r="AM245" s="40">
        <f t="shared" si="86"/>
        <v>11.39360692056124</v>
      </c>
      <c r="AN245" s="40">
        <f t="shared" si="87"/>
        <v>15.824454056335057</v>
      </c>
      <c r="AO245" s="39">
        <f t="shared" si="88"/>
        <v>-4.4308471357738153</v>
      </c>
      <c r="AP245" s="39">
        <f t="shared" si="89"/>
        <v>0.52748180187783522</v>
      </c>
    </row>
    <row r="246" spans="1:42" s="36" customFormat="1" x14ac:dyDescent="0.2">
      <c r="A246" s="37" t="s">
        <v>228</v>
      </c>
      <c r="B246" s="38">
        <v>9642</v>
      </c>
      <c r="C246" s="38">
        <v>4905</v>
      </c>
      <c r="D246" s="47">
        <v>41</v>
      </c>
      <c r="E246" s="38">
        <v>34</v>
      </c>
      <c r="F246" s="38">
        <v>99</v>
      </c>
      <c r="G246" s="38">
        <v>1</v>
      </c>
      <c r="H246" s="38">
        <f t="shared" si="90"/>
        <v>100</v>
      </c>
      <c r="I246" s="38">
        <v>58</v>
      </c>
      <c r="J246" s="38">
        <v>12</v>
      </c>
      <c r="K246" s="38">
        <v>56</v>
      </c>
      <c r="L246" s="38">
        <v>46</v>
      </c>
      <c r="M246" s="38">
        <f t="shared" si="71"/>
        <v>156</v>
      </c>
      <c r="N246" s="38">
        <v>71</v>
      </c>
      <c r="O246" s="38">
        <v>1</v>
      </c>
      <c r="P246" s="38">
        <v>1</v>
      </c>
      <c r="Q246" s="38">
        <v>1</v>
      </c>
      <c r="R246" s="38">
        <f t="shared" si="72"/>
        <v>28</v>
      </c>
      <c r="S246" s="34">
        <v>123</v>
      </c>
      <c r="T246" s="42">
        <v>181</v>
      </c>
      <c r="U246" s="38">
        <v>-58</v>
      </c>
      <c r="V246" s="38">
        <f t="shared" si="69"/>
        <v>-30</v>
      </c>
      <c r="W246" s="38">
        <v>9612</v>
      </c>
      <c r="X246" s="38">
        <v>4906</v>
      </c>
      <c r="Y246" s="39">
        <f t="shared" si="73"/>
        <v>4.2522298278365485</v>
      </c>
      <c r="Z246" s="39">
        <f t="shared" si="74"/>
        <v>3.5262393694254306</v>
      </c>
      <c r="AA246" s="39">
        <f t="shared" si="75"/>
        <v>82.926829268292678</v>
      </c>
      <c r="AB246" s="39">
        <f t="shared" si="76"/>
        <v>10.371292263015972</v>
      </c>
      <c r="AC246" s="39">
        <f t="shared" si="77"/>
        <v>10.267579340385812</v>
      </c>
      <c r="AD246" s="39">
        <f t="shared" si="78"/>
        <v>56.000000000000007</v>
      </c>
      <c r="AE246" s="39">
        <f t="shared" si="79"/>
        <v>46</v>
      </c>
      <c r="AF246" s="39">
        <f t="shared" si="80"/>
        <v>16.179215930304917</v>
      </c>
      <c r="AG246" s="39">
        <f t="shared" si="81"/>
        <v>7.3636175067413401</v>
      </c>
      <c r="AH246" s="39">
        <f t="shared" si="82"/>
        <v>2.9039618336444719</v>
      </c>
      <c r="AI246" s="39">
        <f t="shared" si="83"/>
        <v>10</v>
      </c>
      <c r="AJ246" s="39">
        <f t="shared" si="84"/>
        <v>10.101010101010102</v>
      </c>
      <c r="AK246" s="39">
        <f t="shared" si="85"/>
        <v>10.101010101010102</v>
      </c>
      <c r="AL246" s="39">
        <f t="shared" si="70"/>
        <v>20</v>
      </c>
      <c r="AM246" s="40">
        <f t="shared" si="86"/>
        <v>12.756689483509646</v>
      </c>
      <c r="AN246" s="40">
        <f t="shared" si="87"/>
        <v>18.77203899605891</v>
      </c>
      <c r="AO246" s="39">
        <f t="shared" si="88"/>
        <v>-6.015349512549264</v>
      </c>
      <c r="AP246" s="39">
        <f t="shared" si="89"/>
        <v>-3.1113876789047916</v>
      </c>
    </row>
    <row r="247" spans="1:42" s="36" customFormat="1" x14ac:dyDescent="0.2">
      <c r="A247" s="37" t="s">
        <v>137</v>
      </c>
      <c r="B247" s="38">
        <v>13973</v>
      </c>
      <c r="C247" s="38">
        <v>7219</v>
      </c>
      <c r="D247" s="47">
        <v>44</v>
      </c>
      <c r="E247" s="38">
        <v>31</v>
      </c>
      <c r="F247" s="38">
        <v>118</v>
      </c>
      <c r="G247" s="38">
        <v>0</v>
      </c>
      <c r="H247" s="38">
        <f t="shared" si="90"/>
        <v>118</v>
      </c>
      <c r="I247" s="38">
        <v>75</v>
      </c>
      <c r="J247" s="38">
        <v>7</v>
      </c>
      <c r="K247" s="38">
        <v>71</v>
      </c>
      <c r="L247" s="38">
        <v>57</v>
      </c>
      <c r="M247" s="38">
        <f t="shared" si="71"/>
        <v>189</v>
      </c>
      <c r="N247" s="38">
        <v>118</v>
      </c>
      <c r="O247" s="38">
        <v>1</v>
      </c>
      <c r="P247" s="38">
        <v>0</v>
      </c>
      <c r="Q247" s="38">
        <v>0</v>
      </c>
      <c r="R247" s="38">
        <f t="shared" si="72"/>
        <v>0</v>
      </c>
      <c r="S247" s="34">
        <v>398</v>
      </c>
      <c r="T247" s="42">
        <v>357</v>
      </c>
      <c r="U247" s="38">
        <v>41</v>
      </c>
      <c r="V247" s="38">
        <f t="shared" si="69"/>
        <v>41</v>
      </c>
      <c r="W247" s="38">
        <v>13988</v>
      </c>
      <c r="X247" s="38">
        <v>7237</v>
      </c>
      <c r="Y247" s="39">
        <f t="shared" si="73"/>
        <v>3.1489300794389181</v>
      </c>
      <c r="Z247" s="39">
        <f t="shared" si="74"/>
        <v>2.2185643741501466</v>
      </c>
      <c r="AA247" s="39">
        <f t="shared" si="75"/>
        <v>70.454545454545453</v>
      </c>
      <c r="AB247" s="39">
        <f t="shared" si="76"/>
        <v>8.4448579403134616</v>
      </c>
      <c r="AC247" s="39">
        <f t="shared" si="77"/>
        <v>8.4448579403134616</v>
      </c>
      <c r="AD247" s="39">
        <f t="shared" si="78"/>
        <v>60.169491525423723</v>
      </c>
      <c r="AE247" s="39">
        <f t="shared" si="79"/>
        <v>48.305084745762713</v>
      </c>
      <c r="AF247" s="39">
        <f t="shared" si="80"/>
        <v>13.526086023044442</v>
      </c>
      <c r="AG247" s="39">
        <f t="shared" si="81"/>
        <v>8.4448579403134616</v>
      </c>
      <c r="AH247" s="39">
        <f t="shared" si="82"/>
        <v>0</v>
      </c>
      <c r="AI247" s="39">
        <f t="shared" si="83"/>
        <v>0</v>
      </c>
      <c r="AJ247" s="39">
        <f t="shared" si="84"/>
        <v>8.4745762711864412</v>
      </c>
      <c r="AK247" s="39">
        <f t="shared" si="85"/>
        <v>0</v>
      </c>
      <c r="AL247" s="39">
        <f t="shared" si="70"/>
        <v>0</v>
      </c>
      <c r="AM247" s="40">
        <f t="shared" si="86"/>
        <v>28.483503900379304</v>
      </c>
      <c r="AN247" s="40">
        <f t="shared" si="87"/>
        <v>25.549273599083946</v>
      </c>
      <c r="AO247" s="39">
        <f t="shared" si="88"/>
        <v>2.9342303012953552</v>
      </c>
      <c r="AP247" s="39">
        <f t="shared" si="89"/>
        <v>2.9342303012953552</v>
      </c>
    </row>
    <row r="248" spans="1:42" s="36" customFormat="1" x14ac:dyDescent="0.2">
      <c r="A248" s="37" t="s">
        <v>229</v>
      </c>
      <c r="B248" s="38">
        <v>8993</v>
      </c>
      <c r="C248" s="38">
        <v>4688</v>
      </c>
      <c r="D248" s="47">
        <v>36</v>
      </c>
      <c r="E248" s="38">
        <v>26</v>
      </c>
      <c r="F248" s="38">
        <v>59</v>
      </c>
      <c r="G248" s="38">
        <v>1</v>
      </c>
      <c r="H248" s="38">
        <f t="shared" si="90"/>
        <v>60</v>
      </c>
      <c r="I248" s="38">
        <v>38</v>
      </c>
      <c r="J248" s="38">
        <v>8</v>
      </c>
      <c r="K248" s="38">
        <v>53</v>
      </c>
      <c r="L248" s="38">
        <v>36</v>
      </c>
      <c r="M248" s="38">
        <f t="shared" si="71"/>
        <v>113</v>
      </c>
      <c r="N248" s="38">
        <v>92</v>
      </c>
      <c r="O248" s="38">
        <v>0</v>
      </c>
      <c r="P248" s="38">
        <v>0</v>
      </c>
      <c r="Q248" s="38">
        <v>0</v>
      </c>
      <c r="R248" s="38">
        <f t="shared" si="72"/>
        <v>-33</v>
      </c>
      <c r="S248" s="34">
        <v>109</v>
      </c>
      <c r="T248" s="42">
        <v>105</v>
      </c>
      <c r="U248" s="38">
        <v>4</v>
      </c>
      <c r="V248" s="38">
        <f t="shared" si="69"/>
        <v>-29</v>
      </c>
      <c r="W248" s="38">
        <v>8990</v>
      </c>
      <c r="X248" s="38">
        <v>4680</v>
      </c>
      <c r="Y248" s="39">
        <f t="shared" si="73"/>
        <v>4.0031135327476921</v>
      </c>
      <c r="Z248" s="39">
        <f t="shared" si="74"/>
        <v>2.8911375514288893</v>
      </c>
      <c r="AA248" s="39">
        <f t="shared" si="75"/>
        <v>72.222222222222214</v>
      </c>
      <c r="AB248" s="39">
        <f t="shared" si="76"/>
        <v>6.6718558879128214</v>
      </c>
      <c r="AC248" s="39">
        <f t="shared" si="77"/>
        <v>6.5606582897809407</v>
      </c>
      <c r="AD248" s="39">
        <f t="shared" si="78"/>
        <v>88.333333333333329</v>
      </c>
      <c r="AE248" s="39">
        <f t="shared" si="79"/>
        <v>60</v>
      </c>
      <c r="AF248" s="39">
        <f t="shared" si="80"/>
        <v>12.56532858890248</v>
      </c>
      <c r="AG248" s="39">
        <f t="shared" si="81"/>
        <v>10.230179028132993</v>
      </c>
      <c r="AH248" s="39">
        <f t="shared" si="82"/>
        <v>-3.6695207383520518</v>
      </c>
      <c r="AI248" s="39">
        <f t="shared" si="83"/>
        <v>16.666666666666668</v>
      </c>
      <c r="AJ248" s="39">
        <f t="shared" si="84"/>
        <v>0</v>
      </c>
      <c r="AK248" s="39">
        <f t="shared" si="85"/>
        <v>0</v>
      </c>
      <c r="AL248" s="39">
        <f t="shared" si="70"/>
        <v>16.666666666666668</v>
      </c>
      <c r="AM248" s="40">
        <f t="shared" si="86"/>
        <v>12.120538196374959</v>
      </c>
      <c r="AN248" s="40">
        <f t="shared" si="87"/>
        <v>11.675747803847436</v>
      </c>
      <c r="AO248" s="39">
        <f t="shared" si="88"/>
        <v>0.44479039252752139</v>
      </c>
      <c r="AP248" s="39">
        <f t="shared" si="89"/>
        <v>-3.2247303458245304</v>
      </c>
    </row>
    <row r="249" spans="1:42" s="36" customFormat="1" x14ac:dyDescent="0.2">
      <c r="A249" s="37" t="s">
        <v>230</v>
      </c>
      <c r="B249" s="38">
        <v>4217</v>
      </c>
      <c r="C249" s="38">
        <v>2178</v>
      </c>
      <c r="D249" s="47">
        <v>26</v>
      </c>
      <c r="E249" s="38">
        <v>4</v>
      </c>
      <c r="F249" s="38">
        <v>59</v>
      </c>
      <c r="G249" s="38">
        <v>1</v>
      </c>
      <c r="H249" s="38">
        <f t="shared" si="90"/>
        <v>60</v>
      </c>
      <c r="I249" s="38">
        <v>42</v>
      </c>
      <c r="J249" s="38">
        <v>7</v>
      </c>
      <c r="K249" s="38">
        <v>13</v>
      </c>
      <c r="L249" s="38">
        <v>6</v>
      </c>
      <c r="M249" s="38">
        <f t="shared" si="71"/>
        <v>73</v>
      </c>
      <c r="N249" s="38">
        <v>36</v>
      </c>
      <c r="O249" s="38">
        <v>1</v>
      </c>
      <c r="P249" s="38">
        <v>1</v>
      </c>
      <c r="Q249" s="38">
        <v>1</v>
      </c>
      <c r="R249" s="38">
        <f t="shared" si="72"/>
        <v>23</v>
      </c>
      <c r="S249" s="34">
        <v>174</v>
      </c>
      <c r="T249" s="42">
        <v>36</v>
      </c>
      <c r="U249" s="38">
        <v>138</v>
      </c>
      <c r="V249" s="38">
        <f t="shared" si="69"/>
        <v>161</v>
      </c>
      <c r="W249" s="38">
        <v>4316</v>
      </c>
      <c r="X249" s="38">
        <v>2236</v>
      </c>
      <c r="Y249" s="39">
        <f t="shared" si="73"/>
        <v>6.1655205122124741</v>
      </c>
      <c r="Z249" s="39">
        <f t="shared" si="74"/>
        <v>0.94854161726345743</v>
      </c>
      <c r="AA249" s="39">
        <f t="shared" si="75"/>
        <v>15.384615384615385</v>
      </c>
      <c r="AB249" s="39">
        <f t="shared" si="76"/>
        <v>14.228124258951862</v>
      </c>
      <c r="AC249" s="39">
        <f t="shared" si="77"/>
        <v>13.990988854635997</v>
      </c>
      <c r="AD249" s="39">
        <f t="shared" si="78"/>
        <v>21.666666666666668</v>
      </c>
      <c r="AE249" s="39">
        <f t="shared" si="79"/>
        <v>10</v>
      </c>
      <c r="AF249" s="39">
        <f t="shared" si="80"/>
        <v>17.310884515058099</v>
      </c>
      <c r="AG249" s="39">
        <f t="shared" si="81"/>
        <v>8.5368745553711172</v>
      </c>
      <c r="AH249" s="39">
        <f t="shared" si="82"/>
        <v>5.454114299264881</v>
      </c>
      <c r="AI249" s="39">
        <f t="shared" si="83"/>
        <v>16.666666666666668</v>
      </c>
      <c r="AJ249" s="39">
        <f t="shared" si="84"/>
        <v>16.949152542372882</v>
      </c>
      <c r="AK249" s="39">
        <f t="shared" si="85"/>
        <v>16.949152542372882</v>
      </c>
      <c r="AL249" s="39">
        <f t="shared" si="70"/>
        <v>33.333333333333336</v>
      </c>
      <c r="AM249" s="40">
        <f t="shared" si="86"/>
        <v>41.261560350960394</v>
      </c>
      <c r="AN249" s="40">
        <f t="shared" si="87"/>
        <v>8.5368745553711172</v>
      </c>
      <c r="AO249" s="39">
        <f t="shared" si="88"/>
        <v>32.724685795589281</v>
      </c>
      <c r="AP249" s="39">
        <f t="shared" si="89"/>
        <v>38.178800094854168</v>
      </c>
    </row>
    <row r="250" spans="1:42" s="36" customFormat="1" x14ac:dyDescent="0.2">
      <c r="A250" s="37" t="s">
        <v>231</v>
      </c>
      <c r="B250" s="38">
        <v>9514</v>
      </c>
      <c r="C250" s="38">
        <v>4921</v>
      </c>
      <c r="D250" s="47">
        <v>46</v>
      </c>
      <c r="E250" s="38">
        <v>15</v>
      </c>
      <c r="F250" s="38">
        <v>73</v>
      </c>
      <c r="G250" s="38">
        <v>0</v>
      </c>
      <c r="H250" s="38">
        <f t="shared" si="90"/>
        <v>73</v>
      </c>
      <c r="I250" s="38">
        <v>63</v>
      </c>
      <c r="J250" s="38">
        <v>4</v>
      </c>
      <c r="K250" s="38">
        <v>29</v>
      </c>
      <c r="L250" s="38">
        <v>24</v>
      </c>
      <c r="M250" s="38">
        <f t="shared" si="71"/>
        <v>102</v>
      </c>
      <c r="N250" s="38">
        <v>77</v>
      </c>
      <c r="O250" s="38">
        <v>1</v>
      </c>
      <c r="P250" s="38">
        <v>1</v>
      </c>
      <c r="Q250" s="38">
        <v>1</v>
      </c>
      <c r="R250" s="38">
        <f t="shared" si="72"/>
        <v>-4</v>
      </c>
      <c r="S250" s="34">
        <v>141</v>
      </c>
      <c r="T250" s="42">
        <v>163</v>
      </c>
      <c r="U250" s="38">
        <v>-22</v>
      </c>
      <c r="V250" s="38">
        <f t="shared" si="69"/>
        <v>-26</v>
      </c>
      <c r="W250" s="38">
        <v>9501</v>
      </c>
      <c r="X250" s="38">
        <v>4913</v>
      </c>
      <c r="Y250" s="39">
        <f t="shared" si="73"/>
        <v>4.8349800294303131</v>
      </c>
      <c r="Z250" s="39">
        <f t="shared" si="74"/>
        <v>1.5766239226403196</v>
      </c>
      <c r="AA250" s="39">
        <f t="shared" si="75"/>
        <v>32.608695652173914</v>
      </c>
      <c r="AB250" s="39">
        <f t="shared" si="76"/>
        <v>7.6729030901828885</v>
      </c>
      <c r="AC250" s="39">
        <f t="shared" si="77"/>
        <v>7.6729030901828885</v>
      </c>
      <c r="AD250" s="39">
        <f t="shared" si="78"/>
        <v>39.726027397260275</v>
      </c>
      <c r="AE250" s="39">
        <f t="shared" si="79"/>
        <v>32.87671232876712</v>
      </c>
      <c r="AF250" s="39">
        <f t="shared" si="80"/>
        <v>10.721042673954171</v>
      </c>
      <c r="AG250" s="39">
        <f t="shared" si="81"/>
        <v>8.0933361362203069</v>
      </c>
      <c r="AH250" s="39">
        <f t="shared" si="82"/>
        <v>-0.42043304603741855</v>
      </c>
      <c r="AI250" s="39">
        <f t="shared" si="83"/>
        <v>0</v>
      </c>
      <c r="AJ250" s="39">
        <f t="shared" si="84"/>
        <v>13.698630136986301</v>
      </c>
      <c r="AK250" s="39">
        <f t="shared" si="85"/>
        <v>13.698630136986301</v>
      </c>
      <c r="AL250" s="39">
        <f t="shared" si="70"/>
        <v>13.698630136986301</v>
      </c>
      <c r="AM250" s="40">
        <f t="shared" si="86"/>
        <v>14.820264872819005</v>
      </c>
      <c r="AN250" s="40">
        <f t="shared" si="87"/>
        <v>17.132646626024805</v>
      </c>
      <c r="AO250" s="39">
        <f t="shared" si="88"/>
        <v>-2.312381753205802</v>
      </c>
      <c r="AP250" s="39">
        <f t="shared" si="89"/>
        <v>-2.7328147992432208</v>
      </c>
    </row>
    <row r="251" spans="1:42" s="36" customFormat="1" x14ac:dyDescent="0.2">
      <c r="A251" s="37" t="s">
        <v>153</v>
      </c>
      <c r="B251" s="38">
        <v>22962</v>
      </c>
      <c r="C251" s="38">
        <v>11697</v>
      </c>
      <c r="D251" s="47">
        <v>138</v>
      </c>
      <c r="E251" s="38">
        <v>45</v>
      </c>
      <c r="F251" s="38">
        <v>264</v>
      </c>
      <c r="G251" s="38">
        <v>1</v>
      </c>
      <c r="H251" s="38">
        <f t="shared" si="90"/>
        <v>265</v>
      </c>
      <c r="I251" s="38">
        <v>206</v>
      </c>
      <c r="J251" s="38">
        <v>27</v>
      </c>
      <c r="K251" s="38">
        <v>104</v>
      </c>
      <c r="L251" s="38">
        <v>90</v>
      </c>
      <c r="M251" s="38">
        <f t="shared" si="71"/>
        <v>369</v>
      </c>
      <c r="N251" s="38">
        <v>142</v>
      </c>
      <c r="O251" s="38">
        <v>1</v>
      </c>
      <c r="P251" s="38">
        <v>1</v>
      </c>
      <c r="Q251" s="38">
        <v>1</v>
      </c>
      <c r="R251" s="38">
        <f t="shared" si="72"/>
        <v>122</v>
      </c>
      <c r="S251" s="34">
        <v>262</v>
      </c>
      <c r="T251" s="42">
        <v>322</v>
      </c>
      <c r="U251" s="38">
        <v>-60</v>
      </c>
      <c r="V251" s="38">
        <f t="shared" si="69"/>
        <v>62</v>
      </c>
      <c r="W251" s="38">
        <v>23020</v>
      </c>
      <c r="X251" s="38">
        <v>11734</v>
      </c>
      <c r="Y251" s="39">
        <f t="shared" si="73"/>
        <v>6.0099294486542982</v>
      </c>
      <c r="Z251" s="39">
        <f t="shared" si="74"/>
        <v>1.9597596028220536</v>
      </c>
      <c r="AA251" s="39">
        <f t="shared" si="75"/>
        <v>32.608695652173914</v>
      </c>
      <c r="AB251" s="39">
        <f t="shared" si="76"/>
        <v>11.540806549952094</v>
      </c>
      <c r="AC251" s="39">
        <f t="shared" si="77"/>
        <v>11.497256336556049</v>
      </c>
      <c r="AD251" s="39">
        <f t="shared" si="78"/>
        <v>39.24528301886793</v>
      </c>
      <c r="AE251" s="39">
        <f t="shared" si="79"/>
        <v>33.962264150943398</v>
      </c>
      <c r="AF251" s="39">
        <f t="shared" si="80"/>
        <v>16.070028743140842</v>
      </c>
      <c r="AG251" s="39">
        <f t="shared" si="81"/>
        <v>6.184130302238481</v>
      </c>
      <c r="AH251" s="39">
        <f t="shared" si="82"/>
        <v>5.3131260343175688</v>
      </c>
      <c r="AI251" s="39">
        <f t="shared" si="83"/>
        <v>3.7735849056603774</v>
      </c>
      <c r="AJ251" s="39">
        <f t="shared" si="84"/>
        <v>3.7878787878787881</v>
      </c>
      <c r="AK251" s="39">
        <f t="shared" si="85"/>
        <v>3.7878787878787881</v>
      </c>
      <c r="AL251" s="39">
        <f t="shared" si="70"/>
        <v>7.5471698113207548</v>
      </c>
      <c r="AM251" s="40">
        <f t="shared" si="86"/>
        <v>11.410155909763958</v>
      </c>
      <c r="AN251" s="40">
        <f t="shared" si="87"/>
        <v>14.023168713526697</v>
      </c>
      <c r="AO251" s="39">
        <f t="shared" si="88"/>
        <v>-2.6130128037627385</v>
      </c>
      <c r="AP251" s="39">
        <f t="shared" si="89"/>
        <v>2.7001132305548294</v>
      </c>
    </row>
    <row r="252" spans="1:42" s="36" customFormat="1" x14ac:dyDescent="0.2">
      <c r="A252" s="37" t="s">
        <v>232</v>
      </c>
      <c r="B252" s="38">
        <v>6279</v>
      </c>
      <c r="C252" s="38">
        <v>3328</v>
      </c>
      <c r="D252" s="47">
        <v>24</v>
      </c>
      <c r="E252" s="38">
        <v>13</v>
      </c>
      <c r="F252" s="38">
        <v>48</v>
      </c>
      <c r="G252" s="38">
        <v>0</v>
      </c>
      <c r="H252" s="38">
        <f t="shared" si="90"/>
        <v>48</v>
      </c>
      <c r="I252" s="38">
        <v>42</v>
      </c>
      <c r="J252" s="38">
        <v>3</v>
      </c>
      <c r="K252" s="38">
        <v>11</v>
      </c>
      <c r="L252" s="38">
        <v>10</v>
      </c>
      <c r="M252" s="38">
        <f t="shared" si="71"/>
        <v>59</v>
      </c>
      <c r="N252" s="38">
        <v>44</v>
      </c>
      <c r="O252" s="38">
        <v>0</v>
      </c>
      <c r="P252" s="38">
        <v>0</v>
      </c>
      <c r="Q252" s="38">
        <v>0</v>
      </c>
      <c r="R252" s="38">
        <f t="shared" si="72"/>
        <v>4</v>
      </c>
      <c r="S252" s="34">
        <v>121</v>
      </c>
      <c r="T252" s="42">
        <v>92</v>
      </c>
      <c r="U252" s="38">
        <v>29</v>
      </c>
      <c r="V252" s="38">
        <f t="shared" si="69"/>
        <v>33</v>
      </c>
      <c r="W252" s="38">
        <v>6301</v>
      </c>
      <c r="X252" s="38">
        <v>3343</v>
      </c>
      <c r="Y252" s="39">
        <f t="shared" si="73"/>
        <v>3.822264691829909</v>
      </c>
      <c r="Z252" s="39">
        <f t="shared" si="74"/>
        <v>2.0703933747412009</v>
      </c>
      <c r="AA252" s="39">
        <f t="shared" si="75"/>
        <v>54.166666666666664</v>
      </c>
      <c r="AB252" s="39">
        <f t="shared" si="76"/>
        <v>7.644529383659818</v>
      </c>
      <c r="AC252" s="39">
        <f t="shared" si="77"/>
        <v>7.644529383659818</v>
      </c>
      <c r="AD252" s="39">
        <f t="shared" si="78"/>
        <v>22.916666666666664</v>
      </c>
      <c r="AE252" s="39">
        <f t="shared" si="79"/>
        <v>20.833333333333336</v>
      </c>
      <c r="AF252" s="39">
        <f t="shared" si="80"/>
        <v>9.3964007007485257</v>
      </c>
      <c r="AG252" s="39">
        <f t="shared" si="81"/>
        <v>7.0074852683548343</v>
      </c>
      <c r="AH252" s="39">
        <f t="shared" si="82"/>
        <v>0.63704411530498484</v>
      </c>
      <c r="AI252" s="39">
        <f t="shared" si="83"/>
        <v>0</v>
      </c>
      <c r="AJ252" s="39">
        <f t="shared" si="84"/>
        <v>0</v>
      </c>
      <c r="AK252" s="39">
        <f t="shared" si="85"/>
        <v>0</v>
      </c>
      <c r="AL252" s="39">
        <f t="shared" si="70"/>
        <v>0</v>
      </c>
      <c r="AM252" s="40">
        <f t="shared" si="86"/>
        <v>19.270584487975793</v>
      </c>
      <c r="AN252" s="40">
        <f t="shared" si="87"/>
        <v>14.652014652014651</v>
      </c>
      <c r="AO252" s="39">
        <f t="shared" si="88"/>
        <v>4.6185698359611402</v>
      </c>
      <c r="AP252" s="39">
        <f t="shared" si="89"/>
        <v>5.2556139512661249</v>
      </c>
    </row>
    <row r="253" spans="1:42" s="36" customFormat="1" x14ac:dyDescent="0.2">
      <c r="A253" s="37" t="s">
        <v>233</v>
      </c>
      <c r="B253" s="38">
        <v>7280</v>
      </c>
      <c r="C253" s="38">
        <v>3753</v>
      </c>
      <c r="D253" s="47">
        <v>37</v>
      </c>
      <c r="E253" s="38">
        <v>24</v>
      </c>
      <c r="F253" s="38">
        <v>68</v>
      </c>
      <c r="G253" s="38">
        <v>0</v>
      </c>
      <c r="H253" s="38">
        <f t="shared" si="90"/>
        <v>68</v>
      </c>
      <c r="I253" s="38">
        <v>48</v>
      </c>
      <c r="J253" s="38">
        <v>4</v>
      </c>
      <c r="K253" s="38">
        <v>30</v>
      </c>
      <c r="L253" s="38">
        <v>27</v>
      </c>
      <c r="M253" s="38">
        <f t="shared" si="71"/>
        <v>98</v>
      </c>
      <c r="N253" s="38">
        <v>74</v>
      </c>
      <c r="O253" s="38">
        <v>0</v>
      </c>
      <c r="P253" s="38">
        <v>0</v>
      </c>
      <c r="Q253" s="38">
        <v>0</v>
      </c>
      <c r="R253" s="38">
        <f t="shared" si="72"/>
        <v>-6</v>
      </c>
      <c r="S253" s="34">
        <v>173</v>
      </c>
      <c r="T253" s="42">
        <v>168</v>
      </c>
      <c r="U253" s="38">
        <v>5</v>
      </c>
      <c r="V253" s="38">
        <f t="shared" si="69"/>
        <v>-1</v>
      </c>
      <c r="W253" s="38">
        <v>7242</v>
      </c>
      <c r="X253" s="38">
        <v>3732</v>
      </c>
      <c r="Y253" s="39">
        <f t="shared" si="73"/>
        <v>5.082417582417583</v>
      </c>
      <c r="Z253" s="39">
        <f t="shared" si="74"/>
        <v>3.2967032967032965</v>
      </c>
      <c r="AA253" s="39">
        <f t="shared" si="75"/>
        <v>64.86486486486487</v>
      </c>
      <c r="AB253" s="39">
        <f t="shared" si="76"/>
        <v>9.3406593406593412</v>
      </c>
      <c r="AC253" s="39">
        <f t="shared" si="77"/>
        <v>9.3406593406593412</v>
      </c>
      <c r="AD253" s="39">
        <f t="shared" si="78"/>
        <v>44.117647058823529</v>
      </c>
      <c r="AE253" s="39">
        <f t="shared" si="79"/>
        <v>39.705882352941174</v>
      </c>
      <c r="AF253" s="39">
        <f t="shared" si="80"/>
        <v>13.461538461538462</v>
      </c>
      <c r="AG253" s="39">
        <f t="shared" si="81"/>
        <v>10.164835164835166</v>
      </c>
      <c r="AH253" s="39">
        <f t="shared" si="82"/>
        <v>-0.82417582417582413</v>
      </c>
      <c r="AI253" s="39">
        <f t="shared" si="83"/>
        <v>0</v>
      </c>
      <c r="AJ253" s="39">
        <f t="shared" si="84"/>
        <v>0</v>
      </c>
      <c r="AK253" s="39">
        <f t="shared" si="85"/>
        <v>0</v>
      </c>
      <c r="AL253" s="39">
        <f t="shared" si="70"/>
        <v>0</v>
      </c>
      <c r="AM253" s="40">
        <f t="shared" si="86"/>
        <v>23.763736263736263</v>
      </c>
      <c r="AN253" s="40">
        <f t="shared" si="87"/>
        <v>23.076923076923077</v>
      </c>
      <c r="AO253" s="39">
        <f t="shared" si="88"/>
        <v>0.68681318681318682</v>
      </c>
      <c r="AP253" s="39">
        <f t="shared" si="89"/>
        <v>-0.13736263736263737</v>
      </c>
    </row>
    <row r="254" spans="1:42" s="36" customFormat="1" x14ac:dyDescent="0.2">
      <c r="A254" s="37" t="s">
        <v>235</v>
      </c>
      <c r="B254" s="38">
        <v>5195</v>
      </c>
      <c r="C254" s="38">
        <v>2786</v>
      </c>
      <c r="D254" s="47">
        <v>27</v>
      </c>
      <c r="E254" s="38">
        <v>14</v>
      </c>
      <c r="F254" s="38">
        <v>24</v>
      </c>
      <c r="G254" s="38">
        <v>0</v>
      </c>
      <c r="H254" s="38">
        <f t="shared" si="90"/>
        <v>24</v>
      </c>
      <c r="I254" s="38">
        <v>20</v>
      </c>
      <c r="J254" s="38">
        <v>1</v>
      </c>
      <c r="K254" s="38">
        <v>5</v>
      </c>
      <c r="L254" s="38">
        <v>2</v>
      </c>
      <c r="M254" s="38">
        <f>F254+G254+K254</f>
        <v>29</v>
      </c>
      <c r="N254" s="38">
        <v>51</v>
      </c>
      <c r="O254" s="38">
        <v>0</v>
      </c>
      <c r="P254" s="38">
        <v>0</v>
      </c>
      <c r="Q254" s="38">
        <v>0</v>
      </c>
      <c r="R254" s="38">
        <f>F254-N254</f>
        <v>-27</v>
      </c>
      <c r="S254" s="34">
        <v>61</v>
      </c>
      <c r="T254" s="42">
        <v>156</v>
      </c>
      <c r="U254" s="38">
        <v>-95</v>
      </c>
      <c r="V254" s="38">
        <f>R254+U254</f>
        <v>-122</v>
      </c>
      <c r="W254" s="38">
        <v>5122</v>
      </c>
      <c r="X254" s="38">
        <v>2740</v>
      </c>
      <c r="Y254" s="39">
        <f>D254/B254*1000</f>
        <v>5.1973051010587099</v>
      </c>
      <c r="Z254" s="39">
        <f>E254/B254*1000</f>
        <v>2.694898941289702</v>
      </c>
      <c r="AA254" s="39">
        <f>E254/D254*100</f>
        <v>51.851851851851848</v>
      </c>
      <c r="AB254" s="39">
        <f>H254/B254*1000</f>
        <v>4.6198267564966313</v>
      </c>
      <c r="AC254" s="39">
        <f>F254/B254*1000</f>
        <v>4.6198267564966313</v>
      </c>
      <c r="AD254" s="39">
        <f>K254/H254*100</f>
        <v>20.833333333333336</v>
      </c>
      <c r="AE254" s="39">
        <f>L254/H254*100</f>
        <v>8.3333333333333321</v>
      </c>
      <c r="AF254" s="39">
        <f>M254/B254*1000</f>
        <v>5.5822906641000962</v>
      </c>
      <c r="AG254" s="39">
        <f>N254/B254*1000</f>
        <v>9.8171318575553421</v>
      </c>
      <c r="AH254" s="39">
        <f>R254/B254*1000</f>
        <v>-5.1973051010587099</v>
      </c>
      <c r="AI254" s="39">
        <f>G254/H254*1000</f>
        <v>0</v>
      </c>
      <c r="AJ254" s="39">
        <f>O254/F254*1000</f>
        <v>0</v>
      </c>
      <c r="AK254" s="39">
        <f>P254/F254*1000</f>
        <v>0</v>
      </c>
      <c r="AL254" s="39">
        <f>(G254+Q254)/H254*1000</f>
        <v>0</v>
      </c>
      <c r="AM254" s="40">
        <f>S254/B254*1000</f>
        <v>11.742059672762272</v>
      </c>
      <c r="AN254" s="40">
        <f>T254/B254*1000</f>
        <v>30.028873917228104</v>
      </c>
      <c r="AO254" s="39">
        <f>U254/B254*1000</f>
        <v>-18.28681424446583</v>
      </c>
      <c r="AP254" s="39">
        <f>V254/B254*1000</f>
        <v>-23.484119345524544</v>
      </c>
    </row>
    <row r="255" spans="1:42" s="36" customFormat="1" x14ac:dyDescent="0.2">
      <c r="A255" s="37" t="s">
        <v>116</v>
      </c>
      <c r="B255" s="38">
        <v>13683</v>
      </c>
      <c r="C255" s="38">
        <v>7087</v>
      </c>
      <c r="D255" s="47">
        <v>61</v>
      </c>
      <c r="E255" s="38">
        <v>38</v>
      </c>
      <c r="F255" s="38">
        <v>121</v>
      </c>
      <c r="G255" s="38">
        <v>0</v>
      </c>
      <c r="H255" s="38">
        <f t="shared" si="90"/>
        <v>121</v>
      </c>
      <c r="I255" s="38">
        <v>85</v>
      </c>
      <c r="J255" s="38">
        <v>10</v>
      </c>
      <c r="K255" s="38">
        <v>55</v>
      </c>
      <c r="L255" s="38">
        <v>30</v>
      </c>
      <c r="M255" s="38">
        <f t="shared" si="71"/>
        <v>176</v>
      </c>
      <c r="N255" s="38">
        <v>91</v>
      </c>
      <c r="O255" s="38">
        <v>0</v>
      </c>
      <c r="P255" s="38">
        <v>0</v>
      </c>
      <c r="Q255" s="38">
        <v>0</v>
      </c>
      <c r="R255" s="38">
        <f t="shared" si="72"/>
        <v>30</v>
      </c>
      <c r="S255" s="34">
        <v>191</v>
      </c>
      <c r="T255" s="42">
        <v>292</v>
      </c>
      <c r="U255" s="38">
        <v>-101</v>
      </c>
      <c r="V255" s="38">
        <f t="shared" si="69"/>
        <v>-71</v>
      </c>
      <c r="W255" s="38">
        <v>13646</v>
      </c>
      <c r="X255" s="38">
        <v>7074</v>
      </c>
      <c r="Y255" s="39">
        <f t="shared" si="73"/>
        <v>4.4580866768983416</v>
      </c>
      <c r="Z255" s="39">
        <f t="shared" si="74"/>
        <v>2.7771687495432289</v>
      </c>
      <c r="AA255" s="39">
        <f t="shared" si="75"/>
        <v>62.295081967213115</v>
      </c>
      <c r="AB255" s="39">
        <f t="shared" si="76"/>
        <v>8.8430899656508082</v>
      </c>
      <c r="AC255" s="39">
        <f t="shared" si="77"/>
        <v>8.8430899656508082</v>
      </c>
      <c r="AD255" s="39">
        <f t="shared" si="78"/>
        <v>45.454545454545453</v>
      </c>
      <c r="AE255" s="39">
        <f t="shared" si="79"/>
        <v>24.793388429752067</v>
      </c>
      <c r="AF255" s="39">
        <f t="shared" si="80"/>
        <v>12.862676313673902</v>
      </c>
      <c r="AG255" s="39">
        <f t="shared" si="81"/>
        <v>6.6505883212745749</v>
      </c>
      <c r="AH255" s="39">
        <f t="shared" si="82"/>
        <v>2.1925016443762333</v>
      </c>
      <c r="AI255" s="39">
        <f t="shared" si="83"/>
        <v>0</v>
      </c>
      <c r="AJ255" s="39">
        <f t="shared" si="84"/>
        <v>0</v>
      </c>
      <c r="AK255" s="39">
        <f t="shared" si="85"/>
        <v>0</v>
      </c>
      <c r="AL255" s="39">
        <f t="shared" si="70"/>
        <v>0</v>
      </c>
      <c r="AM255" s="40">
        <f t="shared" si="86"/>
        <v>13.958927135862019</v>
      </c>
      <c r="AN255" s="40">
        <f t="shared" si="87"/>
        <v>21.340349338595338</v>
      </c>
      <c r="AO255" s="39">
        <f t="shared" si="88"/>
        <v>-7.3814222027333187</v>
      </c>
      <c r="AP255" s="39">
        <f t="shared" si="89"/>
        <v>-5.1889205583570854</v>
      </c>
    </row>
    <row r="256" spans="1:42" s="36" customFormat="1" x14ac:dyDescent="0.2">
      <c r="A256" s="37" t="s">
        <v>138</v>
      </c>
      <c r="B256" s="38">
        <v>43517</v>
      </c>
      <c r="C256" s="38">
        <v>22829</v>
      </c>
      <c r="D256" s="47">
        <v>187</v>
      </c>
      <c r="E256" s="38">
        <v>107</v>
      </c>
      <c r="F256" s="38">
        <v>359</v>
      </c>
      <c r="G256" s="38">
        <v>2</v>
      </c>
      <c r="H256" s="38">
        <f t="shared" si="90"/>
        <v>361</v>
      </c>
      <c r="I256" s="38">
        <v>261</v>
      </c>
      <c r="J256" s="38">
        <v>28</v>
      </c>
      <c r="K256" s="38">
        <v>226</v>
      </c>
      <c r="L256" s="38">
        <v>192</v>
      </c>
      <c r="M256" s="38">
        <f t="shared" si="71"/>
        <v>587</v>
      </c>
      <c r="N256" s="38">
        <v>365</v>
      </c>
      <c r="O256" s="38">
        <v>2</v>
      </c>
      <c r="P256" s="38">
        <v>2</v>
      </c>
      <c r="Q256" s="38">
        <v>1</v>
      </c>
      <c r="R256" s="38">
        <f t="shared" si="72"/>
        <v>-6</v>
      </c>
      <c r="S256" s="34">
        <v>591</v>
      </c>
      <c r="T256" s="42">
        <v>771</v>
      </c>
      <c r="U256" s="38">
        <v>-180</v>
      </c>
      <c r="V256" s="38">
        <f t="shared" si="69"/>
        <v>-186</v>
      </c>
      <c r="W256" s="38">
        <v>43488</v>
      </c>
      <c r="X256" s="38">
        <v>22836</v>
      </c>
      <c r="Y256" s="39">
        <f t="shared" si="73"/>
        <v>4.2971712204425856</v>
      </c>
      <c r="Z256" s="39">
        <f t="shared" si="74"/>
        <v>2.4588092010019071</v>
      </c>
      <c r="AA256" s="39">
        <f t="shared" si="75"/>
        <v>57.219251336898388</v>
      </c>
      <c r="AB256" s="39">
        <f t="shared" si="76"/>
        <v>8.2956086127260598</v>
      </c>
      <c r="AC256" s="39">
        <f t="shared" si="77"/>
        <v>8.2496495622400445</v>
      </c>
      <c r="AD256" s="39">
        <f t="shared" si="78"/>
        <v>62.603878116343495</v>
      </c>
      <c r="AE256" s="39">
        <f t="shared" si="79"/>
        <v>53.18559556786704</v>
      </c>
      <c r="AF256" s="39">
        <f t="shared" si="80"/>
        <v>13.488981317645978</v>
      </c>
      <c r="AG256" s="39">
        <f t="shared" si="81"/>
        <v>8.3875267136980955</v>
      </c>
      <c r="AH256" s="39">
        <f t="shared" si="82"/>
        <v>-0.13787715145805088</v>
      </c>
      <c r="AI256" s="39">
        <f t="shared" si="83"/>
        <v>5.54016620498615</v>
      </c>
      <c r="AJ256" s="39">
        <f t="shared" si="84"/>
        <v>5.5710306406685239</v>
      </c>
      <c r="AK256" s="39">
        <f t="shared" si="85"/>
        <v>5.5710306406685239</v>
      </c>
      <c r="AL256" s="39">
        <f t="shared" si="70"/>
        <v>8.310249307479225</v>
      </c>
      <c r="AM256" s="40">
        <f t="shared" si="86"/>
        <v>13.58089941861801</v>
      </c>
      <c r="AN256" s="40">
        <f t="shared" si="87"/>
        <v>17.717213962359537</v>
      </c>
      <c r="AO256" s="39">
        <f t="shared" si="88"/>
        <v>-4.1363145437415261</v>
      </c>
      <c r="AP256" s="39">
        <f t="shared" si="89"/>
        <v>-4.2741916951995771</v>
      </c>
    </row>
    <row r="257" spans="1:42" s="36" customFormat="1" x14ac:dyDescent="0.2">
      <c r="A257" s="37" t="s">
        <v>139</v>
      </c>
      <c r="B257" s="38">
        <v>6540</v>
      </c>
      <c r="C257" s="38">
        <v>3361</v>
      </c>
      <c r="D257" s="47">
        <v>27</v>
      </c>
      <c r="E257" s="38">
        <v>15</v>
      </c>
      <c r="F257" s="38">
        <v>51</v>
      </c>
      <c r="G257" s="38">
        <v>0</v>
      </c>
      <c r="H257" s="38">
        <f t="shared" si="90"/>
        <v>51</v>
      </c>
      <c r="I257" s="38">
        <v>35</v>
      </c>
      <c r="J257" s="38">
        <v>2</v>
      </c>
      <c r="K257" s="38">
        <v>30</v>
      </c>
      <c r="L257" s="38">
        <v>26</v>
      </c>
      <c r="M257" s="38">
        <f t="shared" si="71"/>
        <v>81</v>
      </c>
      <c r="N257" s="38">
        <v>48</v>
      </c>
      <c r="O257" s="38">
        <v>0</v>
      </c>
      <c r="P257" s="38">
        <v>0</v>
      </c>
      <c r="Q257" s="38">
        <v>0</v>
      </c>
      <c r="R257" s="38">
        <f t="shared" si="72"/>
        <v>3</v>
      </c>
      <c r="S257" s="34">
        <v>70</v>
      </c>
      <c r="T257" s="42">
        <v>95</v>
      </c>
      <c r="U257" s="38">
        <v>-25</v>
      </c>
      <c r="V257" s="38">
        <f t="shared" si="69"/>
        <v>-22</v>
      </c>
      <c r="W257" s="38">
        <v>6543</v>
      </c>
      <c r="X257" s="38">
        <v>3366</v>
      </c>
      <c r="Y257" s="39">
        <f t="shared" si="73"/>
        <v>4.1284403669724776</v>
      </c>
      <c r="Z257" s="39">
        <f t="shared" si="74"/>
        <v>2.2935779816513762</v>
      </c>
      <c r="AA257" s="39">
        <f t="shared" si="75"/>
        <v>55.555555555555557</v>
      </c>
      <c r="AB257" s="39">
        <f t="shared" si="76"/>
        <v>7.7981651376146797</v>
      </c>
      <c r="AC257" s="39">
        <f t="shared" si="77"/>
        <v>7.7981651376146797</v>
      </c>
      <c r="AD257" s="39">
        <f t="shared" si="78"/>
        <v>58.82352941176471</v>
      </c>
      <c r="AE257" s="39">
        <f t="shared" si="79"/>
        <v>50.980392156862742</v>
      </c>
      <c r="AF257" s="39">
        <f t="shared" si="80"/>
        <v>12.385321100917432</v>
      </c>
      <c r="AG257" s="39">
        <f t="shared" si="81"/>
        <v>7.3394495412844041</v>
      </c>
      <c r="AH257" s="39">
        <f t="shared" si="82"/>
        <v>0.45871559633027525</v>
      </c>
      <c r="AI257" s="39">
        <f t="shared" si="83"/>
        <v>0</v>
      </c>
      <c r="AJ257" s="39">
        <f t="shared" si="84"/>
        <v>0</v>
      </c>
      <c r="AK257" s="39">
        <f t="shared" si="85"/>
        <v>0</v>
      </c>
      <c r="AL257" s="39">
        <f t="shared" si="70"/>
        <v>0</v>
      </c>
      <c r="AM257" s="40">
        <f t="shared" si="86"/>
        <v>10.703363914373089</v>
      </c>
      <c r="AN257" s="40">
        <f t="shared" si="87"/>
        <v>14.525993883792049</v>
      </c>
      <c r="AO257" s="39">
        <f t="shared" si="88"/>
        <v>-3.8226299694189603</v>
      </c>
      <c r="AP257" s="39">
        <f t="shared" si="89"/>
        <v>-3.3639143730886851</v>
      </c>
    </row>
    <row r="258" spans="1:42" s="36" customFormat="1" x14ac:dyDescent="0.2">
      <c r="A258" s="37" t="s">
        <v>234</v>
      </c>
      <c r="B258" s="38">
        <v>7465</v>
      </c>
      <c r="C258" s="38">
        <v>3944</v>
      </c>
      <c r="D258" s="47">
        <v>35</v>
      </c>
      <c r="E258" s="38">
        <v>27</v>
      </c>
      <c r="F258" s="38">
        <v>57</v>
      </c>
      <c r="G258" s="38">
        <v>0</v>
      </c>
      <c r="H258" s="38">
        <f t="shared" si="90"/>
        <v>57</v>
      </c>
      <c r="I258" s="38">
        <v>37</v>
      </c>
      <c r="J258" s="38">
        <v>5</v>
      </c>
      <c r="K258" s="38">
        <v>61</v>
      </c>
      <c r="L258" s="38">
        <v>51</v>
      </c>
      <c r="M258" s="38">
        <f t="shared" si="71"/>
        <v>118</v>
      </c>
      <c r="N258" s="38">
        <v>79</v>
      </c>
      <c r="O258" s="38">
        <v>0</v>
      </c>
      <c r="P258" s="38">
        <v>0</v>
      </c>
      <c r="Q258" s="38">
        <v>0</v>
      </c>
      <c r="R258" s="38">
        <f t="shared" si="72"/>
        <v>-22</v>
      </c>
      <c r="S258" s="34">
        <v>142</v>
      </c>
      <c r="T258" s="45">
        <v>115</v>
      </c>
      <c r="U258" s="38">
        <v>27</v>
      </c>
      <c r="V258" s="38">
        <f t="shared" si="69"/>
        <v>5</v>
      </c>
      <c r="W258" s="38">
        <v>7503</v>
      </c>
      <c r="X258" s="38">
        <v>3958</v>
      </c>
      <c r="Y258" s="39">
        <f t="shared" si="73"/>
        <v>4.688546550569324</v>
      </c>
      <c r="Z258" s="39">
        <f t="shared" si="74"/>
        <v>3.6168787675820497</v>
      </c>
      <c r="AA258" s="39">
        <f t="shared" si="75"/>
        <v>77.142857142857153</v>
      </c>
      <c r="AB258" s="39">
        <f t="shared" si="76"/>
        <v>7.6356329537843264</v>
      </c>
      <c r="AC258" s="39">
        <f t="shared" si="77"/>
        <v>7.6356329537843264</v>
      </c>
      <c r="AD258" s="39">
        <f t="shared" si="78"/>
        <v>107.01754385964912</v>
      </c>
      <c r="AE258" s="39">
        <f t="shared" si="79"/>
        <v>89.473684210526315</v>
      </c>
      <c r="AF258" s="39">
        <f t="shared" si="80"/>
        <v>15.807099799062289</v>
      </c>
      <c r="AG258" s="39">
        <f t="shared" si="81"/>
        <v>10.582719356999331</v>
      </c>
      <c r="AH258" s="39">
        <f t="shared" si="82"/>
        <v>-2.9470864032150033</v>
      </c>
      <c r="AI258" s="39">
        <f t="shared" si="83"/>
        <v>0</v>
      </c>
      <c r="AJ258" s="39">
        <f t="shared" si="84"/>
        <v>0</v>
      </c>
      <c r="AK258" s="39">
        <f t="shared" si="85"/>
        <v>0</v>
      </c>
      <c r="AL258" s="39">
        <f t="shared" si="70"/>
        <v>0</v>
      </c>
      <c r="AM258" s="40">
        <f t="shared" si="86"/>
        <v>19.022103148024112</v>
      </c>
      <c r="AN258" s="40">
        <f t="shared" si="87"/>
        <v>15.405224380442064</v>
      </c>
      <c r="AO258" s="39">
        <f t="shared" si="88"/>
        <v>3.6168787675820497</v>
      </c>
      <c r="AP258" s="39">
        <f t="shared" si="89"/>
        <v>0.66979236436704614</v>
      </c>
    </row>
    <row r="259" spans="1:42" s="36" customFormat="1" x14ac:dyDescent="0.2">
      <c r="A259" s="37" t="s">
        <v>140</v>
      </c>
      <c r="B259" s="38">
        <v>19787</v>
      </c>
      <c r="C259" s="38">
        <v>10311</v>
      </c>
      <c r="D259" s="47">
        <v>86</v>
      </c>
      <c r="E259" s="38">
        <v>78</v>
      </c>
      <c r="F259" s="38">
        <v>189</v>
      </c>
      <c r="G259" s="38">
        <v>0</v>
      </c>
      <c r="H259" s="38">
        <f t="shared" si="90"/>
        <v>189</v>
      </c>
      <c r="I259" s="38">
        <v>120</v>
      </c>
      <c r="J259" s="38">
        <v>15</v>
      </c>
      <c r="K259" s="38">
        <v>119</v>
      </c>
      <c r="L259" s="38">
        <v>95</v>
      </c>
      <c r="M259" s="38">
        <f t="shared" si="71"/>
        <v>308</v>
      </c>
      <c r="N259" s="38">
        <v>155</v>
      </c>
      <c r="O259" s="38">
        <v>1</v>
      </c>
      <c r="P259" s="38">
        <v>0</v>
      </c>
      <c r="Q259" s="38">
        <v>0</v>
      </c>
      <c r="R259" s="38">
        <f t="shared" si="72"/>
        <v>34</v>
      </c>
      <c r="S259" s="45">
        <v>280</v>
      </c>
      <c r="T259" s="45">
        <v>404</v>
      </c>
      <c r="U259" s="38">
        <v>-124</v>
      </c>
      <c r="V259" s="38">
        <f t="shared" si="69"/>
        <v>-90</v>
      </c>
      <c r="W259" s="38">
        <v>19741</v>
      </c>
      <c r="X259" s="38">
        <v>10295</v>
      </c>
      <c r="Y259" s="39">
        <f t="shared" si="73"/>
        <v>4.3462879668469201</v>
      </c>
      <c r="Z259" s="39">
        <f t="shared" si="74"/>
        <v>3.9419821094658105</v>
      </c>
      <c r="AA259" s="39">
        <f t="shared" si="75"/>
        <v>90.697674418604649</v>
      </c>
      <c r="AB259" s="39">
        <f t="shared" si="76"/>
        <v>9.5517258806286947</v>
      </c>
      <c r="AC259" s="39">
        <f t="shared" si="77"/>
        <v>9.5517258806286947</v>
      </c>
      <c r="AD259" s="39">
        <f t="shared" si="78"/>
        <v>62.962962962962962</v>
      </c>
      <c r="AE259" s="39">
        <f t="shared" si="79"/>
        <v>50.264550264550266</v>
      </c>
      <c r="AF259" s="39">
        <f t="shared" si="80"/>
        <v>15.565775509172688</v>
      </c>
      <c r="AG259" s="39">
        <f t="shared" si="81"/>
        <v>7.8334259867589831</v>
      </c>
      <c r="AH259" s="39">
        <f t="shared" si="82"/>
        <v>1.7182998938697123</v>
      </c>
      <c r="AI259" s="39">
        <f t="shared" si="83"/>
        <v>0</v>
      </c>
      <c r="AJ259" s="39">
        <f t="shared" si="84"/>
        <v>5.2910052910052912</v>
      </c>
      <c r="AK259" s="39">
        <f t="shared" si="85"/>
        <v>0</v>
      </c>
      <c r="AL259" s="39">
        <f t="shared" si="70"/>
        <v>0</v>
      </c>
      <c r="AM259" s="40">
        <f t="shared" si="86"/>
        <v>14.150705008338809</v>
      </c>
      <c r="AN259" s="40">
        <f t="shared" si="87"/>
        <v>20.417445797745994</v>
      </c>
      <c r="AO259" s="39">
        <f t="shared" si="88"/>
        <v>-6.2667407894071863</v>
      </c>
      <c r="AP259" s="39">
        <f t="shared" si="89"/>
        <v>-4.5484408955374738</v>
      </c>
    </row>
    <row r="260" spans="1:42" s="36" customFormat="1" x14ac:dyDescent="0.2">
      <c r="A260" s="37" t="s">
        <v>127</v>
      </c>
      <c r="B260" s="38">
        <v>85287</v>
      </c>
      <c r="C260" s="38">
        <v>44425</v>
      </c>
      <c r="D260" s="47">
        <v>439</v>
      </c>
      <c r="E260" s="36">
        <v>226</v>
      </c>
      <c r="F260" s="36">
        <v>701</v>
      </c>
      <c r="G260" s="36">
        <v>3</v>
      </c>
      <c r="H260" s="38">
        <f t="shared" si="90"/>
        <v>704</v>
      </c>
      <c r="I260" s="36">
        <v>594</v>
      </c>
      <c r="J260" s="36">
        <v>39</v>
      </c>
      <c r="K260" s="36">
        <v>373</v>
      </c>
      <c r="L260" s="36">
        <v>306</v>
      </c>
      <c r="M260" s="38">
        <f t="shared" si="71"/>
        <v>1077</v>
      </c>
      <c r="N260" s="36">
        <v>708</v>
      </c>
      <c r="O260" s="36">
        <v>3</v>
      </c>
      <c r="P260" s="36">
        <v>3</v>
      </c>
      <c r="Q260" s="36">
        <v>2</v>
      </c>
      <c r="R260" s="38">
        <f t="shared" si="72"/>
        <v>-7</v>
      </c>
      <c r="S260" s="45">
        <v>836</v>
      </c>
      <c r="T260" s="45">
        <v>898</v>
      </c>
      <c r="U260" s="36">
        <v>-62</v>
      </c>
      <c r="V260" s="38">
        <f t="shared" si="69"/>
        <v>-69</v>
      </c>
      <c r="W260" s="38">
        <v>85278</v>
      </c>
      <c r="X260" s="38">
        <v>44426</v>
      </c>
      <c r="Y260" s="39">
        <f t="shared" si="73"/>
        <v>5.1473260872114155</v>
      </c>
      <c r="Z260" s="39">
        <f t="shared" si="74"/>
        <v>2.6498763000222776</v>
      </c>
      <c r="AA260" s="39">
        <f t="shared" si="75"/>
        <v>51.48063781321185</v>
      </c>
      <c r="AB260" s="39">
        <f t="shared" si="76"/>
        <v>8.2544819257331135</v>
      </c>
      <c r="AC260" s="39">
        <f t="shared" si="77"/>
        <v>8.2193065766177735</v>
      </c>
      <c r="AD260" s="39">
        <f t="shared" si="78"/>
        <v>52.98295454545454</v>
      </c>
      <c r="AE260" s="39">
        <f t="shared" si="79"/>
        <v>43.465909090909086</v>
      </c>
      <c r="AF260" s="39">
        <f t="shared" si="80"/>
        <v>12.627950332407048</v>
      </c>
      <c r="AG260" s="39">
        <f t="shared" si="81"/>
        <v>8.3013823912202334</v>
      </c>
      <c r="AH260" s="39">
        <f t="shared" si="82"/>
        <v>-8.2075814602459926E-2</v>
      </c>
      <c r="AI260" s="39">
        <f t="shared" si="83"/>
        <v>4.2613636363636358</v>
      </c>
      <c r="AJ260" s="39">
        <f t="shared" si="84"/>
        <v>4.2796005706134093</v>
      </c>
      <c r="AK260" s="39">
        <f t="shared" si="85"/>
        <v>4.2796005706134093</v>
      </c>
      <c r="AL260" s="39">
        <f t="shared" si="70"/>
        <v>7.1022727272727266</v>
      </c>
      <c r="AM260" s="40">
        <f t="shared" si="86"/>
        <v>9.802197286808072</v>
      </c>
      <c r="AN260" s="40">
        <f t="shared" si="87"/>
        <v>10.52915450185843</v>
      </c>
      <c r="AO260" s="39">
        <f t="shared" si="88"/>
        <v>-0.72695721505035937</v>
      </c>
      <c r="AP260" s="39">
        <f t="shared" si="89"/>
        <v>-0.80903302965281931</v>
      </c>
    </row>
    <row r="261" spans="1:42" s="36" customFormat="1" x14ac:dyDescent="0.2">
      <c r="S261" s="46"/>
      <c r="T261" s="45"/>
    </row>
    <row r="262" spans="1:42" s="36" customFormat="1" x14ac:dyDescent="0.2">
      <c r="S262" s="46"/>
      <c r="T262" s="45"/>
    </row>
    <row r="263" spans="1:42" s="36" customFormat="1" x14ac:dyDescent="0.2">
      <c r="S263" s="46"/>
      <c r="T263" s="45"/>
    </row>
    <row r="264" spans="1:42" s="36" customFormat="1" x14ac:dyDescent="0.2">
      <c r="S264" s="46"/>
      <c r="T264" s="45"/>
    </row>
    <row r="265" spans="1:42" s="36" customFormat="1" x14ac:dyDescent="0.2">
      <c r="S265" s="46"/>
      <c r="T265" s="45"/>
    </row>
    <row r="266" spans="1:42" s="36" customFormat="1" x14ac:dyDescent="0.2">
      <c r="S266" s="46"/>
      <c r="T266" s="45"/>
    </row>
    <row r="267" spans="1:42" s="36" customFormat="1" x14ac:dyDescent="0.2">
      <c r="S267" s="46"/>
      <c r="T267" s="45"/>
    </row>
    <row r="268" spans="1:42" s="36" customFormat="1" x14ac:dyDescent="0.2">
      <c r="S268" s="46"/>
      <c r="T268" s="45"/>
    </row>
    <row r="269" spans="1:42" s="36" customFormat="1" x14ac:dyDescent="0.2">
      <c r="S269" s="46"/>
      <c r="T269" s="45"/>
    </row>
    <row r="270" spans="1:42" s="36" customFormat="1" x14ac:dyDescent="0.2">
      <c r="S270" s="46"/>
      <c r="T270" s="45"/>
    </row>
    <row r="271" spans="1:42" s="36" customFormat="1" x14ac:dyDescent="0.2">
      <c r="S271" s="46"/>
      <c r="T271" s="45"/>
    </row>
    <row r="272" spans="1:42" s="36" customFormat="1" x14ac:dyDescent="0.2">
      <c r="S272" s="46"/>
      <c r="T272" s="45"/>
    </row>
    <row r="273" spans="19:20" s="36" customFormat="1" x14ac:dyDescent="0.2">
      <c r="S273" s="46"/>
      <c r="T273" s="45"/>
    </row>
    <row r="274" spans="19:20" s="36" customFormat="1" x14ac:dyDescent="0.2">
      <c r="S274" s="46"/>
      <c r="T274" s="45"/>
    </row>
    <row r="275" spans="19:20" s="36" customFormat="1" x14ac:dyDescent="0.2">
      <c r="S275" s="46"/>
      <c r="T275" s="45"/>
    </row>
    <row r="276" spans="19:20" s="36" customFormat="1" x14ac:dyDescent="0.2">
      <c r="S276" s="46"/>
      <c r="T276" s="45"/>
    </row>
    <row r="277" spans="19:20" s="36" customFormat="1" x14ac:dyDescent="0.2">
      <c r="S277" s="46"/>
      <c r="T277" s="45"/>
    </row>
    <row r="278" spans="19:20" s="36" customFormat="1" x14ac:dyDescent="0.2">
      <c r="S278" s="46"/>
      <c r="T278" s="45"/>
    </row>
    <row r="279" spans="19:20" s="36" customFormat="1" x14ac:dyDescent="0.2">
      <c r="S279" s="46"/>
      <c r="T279" s="45"/>
    </row>
    <row r="280" spans="19:20" s="36" customFormat="1" x14ac:dyDescent="0.2">
      <c r="S280" s="46"/>
      <c r="T280" s="45"/>
    </row>
    <row r="281" spans="19:20" s="36" customFormat="1" x14ac:dyDescent="0.2">
      <c r="S281" s="46"/>
      <c r="T281" s="45"/>
    </row>
    <row r="282" spans="19:20" s="36" customFormat="1" x14ac:dyDescent="0.2">
      <c r="S282" s="46"/>
      <c r="T282" s="45"/>
    </row>
    <row r="283" spans="19:20" s="36" customFormat="1" x14ac:dyDescent="0.2">
      <c r="S283" s="46"/>
      <c r="T283" s="45"/>
    </row>
    <row r="284" spans="19:20" s="36" customFormat="1" x14ac:dyDescent="0.2">
      <c r="S284" s="46"/>
      <c r="T284" s="45"/>
    </row>
    <row r="285" spans="19:20" s="36" customFormat="1" x14ac:dyDescent="0.2">
      <c r="S285" s="46"/>
      <c r="T285" s="45"/>
    </row>
    <row r="286" spans="19:20" s="36" customFormat="1" x14ac:dyDescent="0.2">
      <c r="S286" s="46"/>
      <c r="T286" s="45"/>
    </row>
    <row r="287" spans="19:20" s="36" customFormat="1" x14ac:dyDescent="0.2">
      <c r="S287" s="46"/>
      <c r="T287" s="45"/>
    </row>
    <row r="288" spans="19:20" s="36" customFormat="1" x14ac:dyDescent="0.2">
      <c r="S288" s="46"/>
      <c r="T288" s="45"/>
    </row>
    <row r="289" spans="19:20" s="36" customFormat="1" x14ac:dyDescent="0.2">
      <c r="S289" s="46"/>
      <c r="T289" s="45"/>
    </row>
    <row r="290" spans="19:20" s="36" customFormat="1" x14ac:dyDescent="0.2">
      <c r="S290" s="46"/>
      <c r="T290" s="45"/>
    </row>
    <row r="291" spans="19:20" s="36" customFormat="1" x14ac:dyDescent="0.2">
      <c r="S291" s="46"/>
      <c r="T291" s="45"/>
    </row>
    <row r="292" spans="19:20" s="36" customFormat="1" x14ac:dyDescent="0.2">
      <c r="S292" s="46"/>
      <c r="T292" s="45"/>
    </row>
    <row r="293" spans="19:20" s="36" customFormat="1" x14ac:dyDescent="0.2">
      <c r="S293" s="46"/>
      <c r="T293" s="45"/>
    </row>
    <row r="294" spans="19:20" s="36" customFormat="1" x14ac:dyDescent="0.2">
      <c r="S294" s="46"/>
      <c r="T294" s="45"/>
    </row>
    <row r="295" spans="19:20" s="36" customFormat="1" x14ac:dyDescent="0.2">
      <c r="S295" s="46"/>
      <c r="T295" s="45"/>
    </row>
    <row r="296" spans="19:20" s="36" customFormat="1" x14ac:dyDescent="0.2">
      <c r="S296" s="46"/>
      <c r="T296" s="45"/>
    </row>
    <row r="297" spans="19:20" s="36" customFormat="1" x14ac:dyDescent="0.2">
      <c r="S297" s="46"/>
      <c r="T297" s="45"/>
    </row>
    <row r="298" spans="19:20" s="36" customFormat="1" x14ac:dyDescent="0.2">
      <c r="S298" s="46"/>
      <c r="T298" s="45"/>
    </row>
    <row r="299" spans="19:20" s="36" customFormat="1" x14ac:dyDescent="0.2">
      <c r="S299" s="46"/>
      <c r="T299" s="45"/>
    </row>
    <row r="300" spans="19:20" s="36" customFormat="1" x14ac:dyDescent="0.2">
      <c r="S300" s="46"/>
      <c r="T300" s="45"/>
    </row>
    <row r="301" spans="19:20" s="36" customFormat="1" x14ac:dyDescent="0.2">
      <c r="S301" s="46"/>
      <c r="T301" s="45"/>
    </row>
    <row r="302" spans="19:20" s="36" customFormat="1" x14ac:dyDescent="0.2">
      <c r="S302" s="46"/>
      <c r="T302" s="45"/>
    </row>
    <row r="303" spans="19:20" s="36" customFormat="1" x14ac:dyDescent="0.2">
      <c r="S303" s="46"/>
      <c r="T303" s="45"/>
    </row>
    <row r="304" spans="19:20" s="36" customFormat="1" x14ac:dyDescent="0.2">
      <c r="S304" s="46"/>
      <c r="T304" s="45"/>
    </row>
    <row r="305" spans="19:20" s="36" customFormat="1" x14ac:dyDescent="0.2">
      <c r="S305" s="46"/>
      <c r="T305" s="45"/>
    </row>
    <row r="306" spans="19:20" s="36" customFormat="1" x14ac:dyDescent="0.2">
      <c r="S306" s="46"/>
      <c r="T306" s="45"/>
    </row>
    <row r="307" spans="19:20" s="36" customFormat="1" x14ac:dyDescent="0.2">
      <c r="S307" s="46"/>
      <c r="T307" s="45"/>
    </row>
    <row r="308" spans="19:20" s="36" customFormat="1" x14ac:dyDescent="0.2">
      <c r="S308" s="46"/>
      <c r="T308" s="45"/>
    </row>
    <row r="309" spans="19:20" s="36" customFormat="1" x14ac:dyDescent="0.2">
      <c r="S309" s="46"/>
      <c r="T309" s="45"/>
    </row>
    <row r="310" spans="19:20" s="36" customFormat="1" x14ac:dyDescent="0.2">
      <c r="S310" s="46"/>
      <c r="T310" s="45"/>
    </row>
    <row r="311" spans="19:20" s="36" customFormat="1" x14ac:dyDescent="0.2">
      <c r="S311" s="46"/>
      <c r="T311" s="45"/>
    </row>
    <row r="312" spans="19:20" s="36" customFormat="1" x14ac:dyDescent="0.2">
      <c r="S312" s="46"/>
      <c r="T312" s="45"/>
    </row>
    <row r="313" spans="19:20" s="36" customFormat="1" x14ac:dyDescent="0.2">
      <c r="S313" s="46"/>
      <c r="T313" s="45"/>
    </row>
    <row r="314" spans="19:20" s="36" customFormat="1" x14ac:dyDescent="0.2">
      <c r="S314" s="46"/>
      <c r="T314" s="45"/>
    </row>
    <row r="315" spans="19:20" s="36" customFormat="1" x14ac:dyDescent="0.2">
      <c r="S315" s="46"/>
      <c r="T315" s="45"/>
    </row>
    <row r="316" spans="19:20" s="36" customFormat="1" x14ac:dyDescent="0.2">
      <c r="S316" s="46"/>
      <c r="T316" s="45"/>
    </row>
    <row r="317" spans="19:20" s="36" customFormat="1" x14ac:dyDescent="0.2">
      <c r="S317" s="46"/>
      <c r="T317" s="45"/>
    </row>
    <row r="318" spans="19:20" s="36" customFormat="1" x14ac:dyDescent="0.2">
      <c r="S318" s="46"/>
      <c r="T318" s="45"/>
    </row>
    <row r="319" spans="19:20" s="36" customFormat="1" x14ac:dyDescent="0.2">
      <c r="S319" s="46"/>
      <c r="T319" s="45"/>
    </row>
    <row r="320" spans="19:20" s="36" customFormat="1" x14ac:dyDescent="0.2">
      <c r="S320" s="46"/>
      <c r="T320" s="45"/>
    </row>
    <row r="321" spans="19:20" s="36" customFormat="1" x14ac:dyDescent="0.2">
      <c r="S321" s="46"/>
      <c r="T321" s="45"/>
    </row>
    <row r="322" spans="19:20" s="36" customFormat="1" x14ac:dyDescent="0.2">
      <c r="S322" s="46"/>
      <c r="T322" s="45"/>
    </row>
    <row r="323" spans="19:20" s="36" customFormat="1" x14ac:dyDescent="0.2">
      <c r="S323" s="46"/>
      <c r="T323" s="45"/>
    </row>
    <row r="324" spans="19:20" s="36" customFormat="1" x14ac:dyDescent="0.2">
      <c r="S324" s="46"/>
      <c r="T324" s="45"/>
    </row>
    <row r="325" spans="19:20" s="36" customFormat="1" x14ac:dyDescent="0.2">
      <c r="S325" s="46"/>
      <c r="T325" s="45"/>
    </row>
    <row r="326" spans="19:20" s="36" customFormat="1" x14ac:dyDescent="0.2">
      <c r="S326" s="46"/>
      <c r="T326" s="45"/>
    </row>
    <row r="327" spans="19:20" s="36" customFormat="1" x14ac:dyDescent="0.2">
      <c r="S327" s="46"/>
      <c r="T327" s="45"/>
    </row>
    <row r="328" spans="19:20" s="36" customFormat="1" x14ac:dyDescent="0.2">
      <c r="S328" s="46"/>
      <c r="T328" s="45"/>
    </row>
    <row r="329" spans="19:20" s="36" customFormat="1" x14ac:dyDescent="0.2">
      <c r="S329" s="46"/>
      <c r="T329" s="45"/>
    </row>
    <row r="330" spans="19:20" s="36" customFormat="1" x14ac:dyDescent="0.2">
      <c r="S330" s="46"/>
      <c r="T330" s="45"/>
    </row>
    <row r="331" spans="19:20" s="36" customFormat="1" x14ac:dyDescent="0.2">
      <c r="S331" s="46"/>
      <c r="T331" s="45"/>
    </row>
    <row r="332" spans="19:20" s="36" customFormat="1" x14ac:dyDescent="0.2">
      <c r="S332" s="46"/>
      <c r="T332" s="45"/>
    </row>
    <row r="333" spans="19:20" s="36" customFormat="1" x14ac:dyDescent="0.2">
      <c r="S333" s="46"/>
      <c r="T333" s="45"/>
    </row>
    <row r="334" spans="19:20" s="36" customFormat="1" x14ac:dyDescent="0.2">
      <c r="S334" s="46"/>
      <c r="T334" s="45"/>
    </row>
    <row r="335" spans="19:20" s="36" customFormat="1" x14ac:dyDescent="0.2">
      <c r="S335" s="46"/>
      <c r="T335" s="45"/>
    </row>
    <row r="336" spans="19:20" s="36" customFormat="1" x14ac:dyDescent="0.2">
      <c r="S336" s="46"/>
      <c r="T336" s="45"/>
    </row>
    <row r="337" spans="19:20" s="36" customFormat="1" x14ac:dyDescent="0.2">
      <c r="S337" s="46"/>
      <c r="T337" s="45"/>
    </row>
    <row r="338" spans="19:20" s="36" customFormat="1" x14ac:dyDescent="0.2">
      <c r="S338" s="46"/>
      <c r="T338" s="45"/>
    </row>
    <row r="339" spans="19:20" s="36" customFormat="1" x14ac:dyDescent="0.2">
      <c r="S339" s="46"/>
      <c r="T339" s="45"/>
    </row>
    <row r="340" spans="19:20" s="36" customFormat="1" x14ac:dyDescent="0.2">
      <c r="S340" s="46"/>
      <c r="T340" s="45"/>
    </row>
    <row r="341" spans="19:20" s="36" customFormat="1" x14ac:dyDescent="0.2">
      <c r="S341" s="46"/>
      <c r="T341" s="45"/>
    </row>
    <row r="342" spans="19:20" s="36" customFormat="1" x14ac:dyDescent="0.2">
      <c r="S342" s="46"/>
      <c r="T342" s="45"/>
    </row>
    <row r="343" spans="19:20" s="36" customFormat="1" x14ac:dyDescent="0.2">
      <c r="S343" s="46"/>
      <c r="T343" s="45"/>
    </row>
    <row r="344" spans="19:20" s="36" customFormat="1" x14ac:dyDescent="0.2">
      <c r="S344" s="46"/>
      <c r="T344" s="45"/>
    </row>
    <row r="345" spans="19:20" s="36" customFormat="1" x14ac:dyDescent="0.2">
      <c r="S345" s="46"/>
      <c r="T345" s="45"/>
    </row>
    <row r="346" spans="19:20" s="36" customFormat="1" x14ac:dyDescent="0.2">
      <c r="S346" s="46"/>
      <c r="T346" s="45"/>
    </row>
    <row r="347" spans="19:20" s="36" customFormat="1" x14ac:dyDescent="0.2">
      <c r="S347" s="46"/>
      <c r="T347" s="45"/>
    </row>
    <row r="348" spans="19:20" s="36" customFormat="1" x14ac:dyDescent="0.2">
      <c r="S348" s="46"/>
      <c r="T348" s="45"/>
    </row>
    <row r="349" spans="19:20" s="36" customFormat="1" x14ac:dyDescent="0.2">
      <c r="S349" s="46"/>
      <c r="T349" s="45"/>
    </row>
    <row r="350" spans="19:20" s="36" customFormat="1" x14ac:dyDescent="0.2">
      <c r="S350" s="46"/>
      <c r="T350" s="45"/>
    </row>
    <row r="351" spans="19:20" s="36" customFormat="1" x14ac:dyDescent="0.2">
      <c r="S351" s="46"/>
      <c r="T351" s="45"/>
    </row>
    <row r="352" spans="19:20" s="36" customFormat="1" x14ac:dyDescent="0.2">
      <c r="S352" s="46"/>
      <c r="T352" s="45"/>
    </row>
    <row r="353" spans="19:20" s="36" customFormat="1" x14ac:dyDescent="0.2">
      <c r="S353" s="46"/>
      <c r="T353" s="45"/>
    </row>
    <row r="354" spans="19:20" s="36" customFormat="1" x14ac:dyDescent="0.2">
      <c r="S354" s="46"/>
      <c r="T354" s="45"/>
    </row>
    <row r="355" spans="19:20" s="36" customFormat="1" x14ac:dyDescent="0.2">
      <c r="S355" s="46"/>
      <c r="T355" s="45"/>
    </row>
    <row r="356" spans="19:20" s="36" customFormat="1" x14ac:dyDescent="0.2">
      <c r="S356" s="46"/>
      <c r="T356" s="45"/>
    </row>
    <row r="357" spans="19:20" s="36" customFormat="1" x14ac:dyDescent="0.2">
      <c r="S357" s="46"/>
      <c r="T357" s="45"/>
    </row>
    <row r="358" spans="19:20" s="36" customFormat="1" x14ac:dyDescent="0.2">
      <c r="S358" s="46"/>
      <c r="T358" s="45"/>
    </row>
    <row r="359" spans="19:20" s="36" customFormat="1" x14ac:dyDescent="0.2">
      <c r="S359" s="46"/>
      <c r="T359" s="45"/>
    </row>
    <row r="360" spans="19:20" s="36" customFormat="1" x14ac:dyDescent="0.2">
      <c r="S360" s="46"/>
      <c r="T360" s="45"/>
    </row>
    <row r="361" spans="19:20" s="36" customFormat="1" x14ac:dyDescent="0.2">
      <c r="S361" s="46"/>
      <c r="T361" s="45"/>
    </row>
    <row r="362" spans="19:20" s="36" customFormat="1" x14ac:dyDescent="0.2">
      <c r="S362" s="46"/>
      <c r="T362" s="45"/>
    </row>
    <row r="363" spans="19:20" s="36" customFormat="1" x14ac:dyDescent="0.2">
      <c r="S363" s="46"/>
      <c r="T363" s="45"/>
    </row>
    <row r="364" spans="19:20" s="36" customFormat="1" x14ac:dyDescent="0.2">
      <c r="S364" s="46"/>
      <c r="T364" s="45"/>
    </row>
    <row r="365" spans="19:20" s="36" customFormat="1" x14ac:dyDescent="0.2">
      <c r="S365" s="46"/>
      <c r="T365" s="45"/>
    </row>
    <row r="366" spans="19:20" s="36" customFormat="1" x14ac:dyDescent="0.2">
      <c r="S366" s="46"/>
      <c r="T366" s="45"/>
    </row>
    <row r="367" spans="19:20" s="36" customFormat="1" x14ac:dyDescent="0.2">
      <c r="S367" s="46"/>
      <c r="T367" s="45"/>
    </row>
    <row r="368" spans="19:20" s="36" customFormat="1" x14ac:dyDescent="0.2">
      <c r="S368" s="46"/>
      <c r="T368" s="45"/>
    </row>
    <row r="369" spans="19:20" s="36" customFormat="1" x14ac:dyDescent="0.2">
      <c r="S369" s="46"/>
      <c r="T369" s="45"/>
    </row>
    <row r="370" spans="19:20" s="36" customFormat="1" x14ac:dyDescent="0.2">
      <c r="S370" s="46"/>
      <c r="T370" s="45"/>
    </row>
    <row r="371" spans="19:20" s="36" customFormat="1" x14ac:dyDescent="0.2">
      <c r="S371" s="46"/>
      <c r="T371" s="45"/>
    </row>
    <row r="372" spans="19:20" s="36" customFormat="1" x14ac:dyDescent="0.2">
      <c r="S372" s="46"/>
      <c r="T372" s="45"/>
    </row>
    <row r="373" spans="19:20" s="36" customFormat="1" x14ac:dyDescent="0.2">
      <c r="S373" s="46"/>
      <c r="T373" s="45"/>
    </row>
    <row r="374" spans="19:20" s="36" customFormat="1" x14ac:dyDescent="0.2">
      <c r="S374" s="46"/>
      <c r="T374" s="45"/>
    </row>
    <row r="375" spans="19:20" s="36" customFormat="1" x14ac:dyDescent="0.2">
      <c r="S375" s="46"/>
      <c r="T375" s="45"/>
    </row>
    <row r="376" spans="19:20" s="36" customFormat="1" x14ac:dyDescent="0.2">
      <c r="S376" s="46"/>
      <c r="T376" s="45"/>
    </row>
    <row r="377" spans="19:20" s="36" customFormat="1" x14ac:dyDescent="0.2">
      <c r="S377" s="46"/>
      <c r="T377" s="45"/>
    </row>
    <row r="378" spans="19:20" s="36" customFormat="1" x14ac:dyDescent="0.2">
      <c r="S378" s="46"/>
      <c r="T378" s="45"/>
    </row>
    <row r="379" spans="19:20" s="36" customFormat="1" x14ac:dyDescent="0.2">
      <c r="S379" s="46"/>
      <c r="T379" s="45"/>
    </row>
    <row r="380" spans="19:20" s="36" customFormat="1" x14ac:dyDescent="0.2">
      <c r="S380" s="46"/>
      <c r="T380" s="45"/>
    </row>
    <row r="381" spans="19:20" s="36" customFormat="1" x14ac:dyDescent="0.2">
      <c r="S381" s="46"/>
      <c r="T381" s="45"/>
    </row>
    <row r="382" spans="19:20" s="36" customFormat="1" x14ac:dyDescent="0.2">
      <c r="S382" s="46"/>
      <c r="T382" s="45"/>
    </row>
    <row r="383" spans="19:20" s="36" customFormat="1" x14ac:dyDescent="0.2">
      <c r="S383" s="46"/>
      <c r="T383" s="45"/>
    </row>
    <row r="384" spans="19:20" s="36" customFormat="1" x14ac:dyDescent="0.2">
      <c r="S384" s="46"/>
      <c r="T384" s="45"/>
    </row>
    <row r="385" spans="1:21" s="36" customFormat="1" x14ac:dyDescent="0.2">
      <c r="S385" s="46"/>
      <c r="T385" s="45"/>
    </row>
    <row r="386" spans="1:21" s="36" customFormat="1" x14ac:dyDescent="0.2">
      <c r="S386" s="46"/>
      <c r="T386" s="45"/>
    </row>
    <row r="387" spans="1:21" s="36" customFormat="1" x14ac:dyDescent="0.2">
      <c r="S387" s="46"/>
      <c r="T387" s="45"/>
    </row>
    <row r="388" spans="1:21" s="36" customFormat="1" x14ac:dyDescent="0.2">
      <c r="S388" s="46"/>
      <c r="T388" s="45"/>
    </row>
    <row r="389" spans="1:21" s="36" customFormat="1" x14ac:dyDescent="0.2">
      <c r="S389" s="46"/>
      <c r="T389" s="45"/>
    </row>
    <row r="390" spans="1:21" s="36" customFormat="1" x14ac:dyDescent="0.2">
      <c r="S390" s="46"/>
      <c r="T390" s="45"/>
    </row>
    <row r="391" spans="1:21" s="36" customFormat="1" x14ac:dyDescent="0.2">
      <c r="S391" s="46"/>
      <c r="T391" s="45"/>
    </row>
    <row r="392" spans="1:21" s="36" customFormat="1" x14ac:dyDescent="0.2">
      <c r="S392" s="46"/>
      <c r="T392" s="45"/>
    </row>
    <row r="393" spans="1:21" s="36" customFormat="1" x14ac:dyDescent="0.2">
      <c r="S393" s="46"/>
      <c r="T393" s="45"/>
    </row>
    <row r="394" spans="1:21" s="36" customFormat="1" x14ac:dyDescent="0.2">
      <c r="S394" s="46"/>
      <c r="T394" s="4"/>
    </row>
    <row r="395" spans="1:21" s="36" customFormat="1" x14ac:dyDescent="0.2">
      <c r="S395" s="3"/>
      <c r="T395" s="4"/>
    </row>
    <row r="396" spans="1:21" s="36" customFormat="1" x14ac:dyDescent="0.2">
      <c r="D396" s="2"/>
      <c r="E396" s="2"/>
      <c r="F396" s="2"/>
      <c r="G396" s="2"/>
      <c r="I396" s="2"/>
      <c r="J396" s="2"/>
      <c r="K396" s="2"/>
      <c r="L396" s="2"/>
      <c r="N396" s="2"/>
      <c r="O396" s="2"/>
      <c r="P396" s="2"/>
      <c r="Q396" s="2"/>
      <c r="S396" s="3"/>
      <c r="T396" s="4"/>
      <c r="U396" s="2"/>
    </row>
    <row r="397" spans="1:21" x14ac:dyDescent="0.2">
      <c r="A397" s="36"/>
    </row>
  </sheetData>
  <mergeCells count="5">
    <mergeCell ref="B3:C4"/>
    <mergeCell ref="N3:Q3"/>
    <mergeCell ref="W3:X4"/>
    <mergeCell ref="N4:N5"/>
    <mergeCell ref="O4:Q4"/>
  </mergeCells>
  <phoneticPr fontId="1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A1</vt:lpstr>
    </vt:vector>
  </TitlesOfParts>
  <Company>Infostat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Foltánová Neonila</cp:lastModifiedBy>
  <dcterms:created xsi:type="dcterms:W3CDTF">2005-06-27T13:56:19Z</dcterms:created>
  <dcterms:modified xsi:type="dcterms:W3CDTF">2015-08-20T10:12:38Z</dcterms:modified>
</cp:coreProperties>
</file>